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A1D5DCD9-44A6-4135-9282-5FA81F9A0B6A}" xr6:coauthVersionLast="47" xr6:coauthVersionMax="47" xr10:uidLastSave="{00000000-0000-0000-0000-000000000000}"/>
  <bookViews>
    <workbookView xWindow="-120" yWindow="-120" windowWidth="29040" windowHeight="15840" tabRatio="847" xr2:uid="{00000000-000D-0000-FFFF-FFFF00000000}"/>
  </bookViews>
  <sheets>
    <sheet name="Rekapitulace" sheetId="7" r:id="rId1"/>
    <sheet name="Kabelové rozvody NN" sheetId="50" r:id="rId2"/>
    <sheet name=" Elektroinstace " sheetId="36" r:id="rId3"/>
    <sheet name="Rozvodnice RH" sheetId="51" r:id="rId4"/>
    <sheet name="Rozvodnice R1" sheetId="52" r:id="rId5"/>
    <sheet name="Rozvodnice R2" sheetId="53" r:id="rId6"/>
    <sheet name="Rozvodnice R3 " sheetId="49" r:id="rId7"/>
    <sheet name="R-ATS" sheetId="54" r:id="rId8"/>
  </sheets>
  <definedNames>
    <definedName name="ADKM" localSheetId="6">#REF!</definedName>
    <definedName name="ADKM">#REF!</definedName>
    <definedName name="Analog">#REF!</definedName>
    <definedName name="cd">#REF!</definedName>
    <definedName name="CENA_CELKEM">#REF!</definedName>
    <definedName name="DDEDE">#REF!</definedName>
    <definedName name="FFF">#REF!</definedName>
    <definedName name="G">#REF!</definedName>
    <definedName name="HJK">#REF!</definedName>
    <definedName name="MDKM">#REF!</definedName>
    <definedName name="Monolog">#REF!</definedName>
    <definedName name="_xlnm.Print_Area" localSheetId="2">' Elektroinstace '!$A$1:$L$108</definedName>
    <definedName name="_xlnm.Print_Area" localSheetId="1">'Kabelové rozvody NN'!$A$1:$L$76</definedName>
    <definedName name="_xlnm.Print_Area" localSheetId="0">Rekapitulace!$A$1:$M$43</definedName>
    <definedName name="_xlnm.Print_Area" localSheetId="4">'Rozvodnice R1'!$A$1:$M$46</definedName>
    <definedName name="_xlnm.Print_Area" localSheetId="5">'Rozvodnice R2'!$A$1:$M$40</definedName>
    <definedName name="_xlnm.Print_Area" localSheetId="6">'Rozvodnice R3 '!$A$1:$M$38</definedName>
    <definedName name="_xlnm.Print_Area" localSheetId="3">'Rozvodnice RH'!$A$1:$M$30</definedName>
    <definedName name="Parametry" localSheetId="6">#REF!</definedName>
    <definedName name="Parametry">#REF!</definedName>
    <definedName name="Pocet_Integral" localSheetId="6">#REF!</definedName>
    <definedName name="Pocet_Integral">#REF!</definedName>
    <definedName name="Rekapitulace" localSheetId="6">#REF!</definedName>
    <definedName name="Rekapitulace">#REF!</definedName>
    <definedName name="ss">#REF!</definedName>
  </definedNames>
  <calcPr calcId="191029"/>
</workbook>
</file>

<file path=xl/calcChain.xml><?xml version="1.0" encoding="utf-8"?>
<calcChain xmlns="http://schemas.openxmlformats.org/spreadsheetml/2006/main">
  <c r="D40" i="53" l="1"/>
  <c r="G68" i="36"/>
  <c r="L68" i="36" s="1"/>
  <c r="G66" i="36"/>
  <c r="L66" i="36" s="1"/>
  <c r="G67" i="36"/>
  <c r="L67" i="36" s="1"/>
  <c r="G94" i="36"/>
  <c r="L94" i="36" s="1"/>
  <c r="J9" i="53" l="1"/>
  <c r="G9" i="53"/>
  <c r="G11" i="52"/>
  <c r="L11" i="52" s="1"/>
  <c r="G12" i="53"/>
  <c r="L12" i="53" s="1"/>
  <c r="G11" i="49"/>
  <c r="L11" i="49" s="1"/>
  <c r="G11" i="51"/>
  <c r="L11" i="51" s="1"/>
  <c r="G13" i="52"/>
  <c r="L13" i="52" s="1"/>
  <c r="G14" i="53"/>
  <c r="L14" i="53" s="1"/>
  <c r="G13" i="49"/>
  <c r="L13" i="49" s="1"/>
  <c r="J16" i="53"/>
  <c r="G16" i="53"/>
  <c r="J33" i="52"/>
  <c r="G33" i="52"/>
  <c r="G15" i="53"/>
  <c r="J15" i="53"/>
  <c r="L15" i="53" s="1"/>
  <c r="G17" i="53"/>
  <c r="J17" i="53"/>
  <c r="G79" i="36"/>
  <c r="L79" i="36" s="1"/>
  <c r="G78" i="36"/>
  <c r="L78" i="36" s="1"/>
  <c r="G76" i="36"/>
  <c r="L76" i="36" s="1"/>
  <c r="L9" i="53" l="1"/>
  <c r="L16" i="53"/>
  <c r="L33" i="52"/>
  <c r="L17" i="53"/>
  <c r="J26" i="53" l="1"/>
  <c r="G26" i="53"/>
  <c r="G99" i="36"/>
  <c r="L99" i="36" s="1"/>
  <c r="J11" i="53"/>
  <c r="G11" i="53"/>
  <c r="J10" i="53"/>
  <c r="G10" i="53"/>
  <c r="L26" i="53" l="1"/>
  <c r="L11" i="53"/>
  <c r="L10" i="53"/>
  <c r="J25" i="51"/>
  <c r="G25" i="51"/>
  <c r="J47" i="36"/>
  <c r="G47" i="36"/>
  <c r="J10" i="52"/>
  <c r="G10" i="52"/>
  <c r="J9" i="52"/>
  <c r="G9" i="52"/>
  <c r="J10" i="49"/>
  <c r="G10" i="49"/>
  <c r="J9" i="49"/>
  <c r="L9" i="49" s="1"/>
  <c r="G9" i="49"/>
  <c r="J15" i="52"/>
  <c r="J16" i="52"/>
  <c r="J17" i="52"/>
  <c r="J18" i="52"/>
  <c r="J19" i="52"/>
  <c r="J20" i="52"/>
  <c r="J21" i="52"/>
  <c r="J22" i="52"/>
  <c r="J23" i="52"/>
  <c r="J24" i="52"/>
  <c r="J25" i="52"/>
  <c r="J26" i="52"/>
  <c r="J27" i="52"/>
  <c r="J28" i="52"/>
  <c r="J29" i="52"/>
  <c r="J30" i="52"/>
  <c r="J31" i="52"/>
  <c r="J32" i="52"/>
  <c r="J34" i="52"/>
  <c r="J35" i="52"/>
  <c r="J36" i="52"/>
  <c r="J37" i="52"/>
  <c r="J38" i="52"/>
  <c r="J39" i="52"/>
  <c r="J40" i="52"/>
  <c r="J41" i="52"/>
  <c r="J42" i="52"/>
  <c r="J43" i="52"/>
  <c r="J44" i="52"/>
  <c r="G31" i="52"/>
  <c r="G32" i="52"/>
  <c r="G65" i="36"/>
  <c r="L65" i="36" s="1"/>
  <c r="J20" i="51"/>
  <c r="G20" i="51"/>
  <c r="J88" i="36"/>
  <c r="G88" i="36"/>
  <c r="J87" i="36"/>
  <c r="G87" i="36"/>
  <c r="G86" i="36"/>
  <c r="L86" i="36" s="1"/>
  <c r="G85" i="36"/>
  <c r="L85" i="36" s="1"/>
  <c r="G84" i="36"/>
  <c r="L84" i="36" s="1"/>
  <c r="J10" i="36"/>
  <c r="G10" i="36"/>
  <c r="J54" i="36"/>
  <c r="G54" i="36"/>
  <c r="G10" i="54"/>
  <c r="G11" i="54"/>
  <c r="G12" i="54"/>
  <c r="L12" i="54" s="1"/>
  <c r="G13" i="54"/>
  <c r="L13" i="54" s="1"/>
  <c r="J10" i="54"/>
  <c r="J11" i="54"/>
  <c r="J12" i="54"/>
  <c r="J13" i="54"/>
  <c r="L25" i="51" l="1"/>
  <c r="L20" i="51"/>
  <c r="L10" i="52"/>
  <c r="L9" i="52"/>
  <c r="L47" i="36"/>
  <c r="L10" i="49"/>
  <c r="L31" i="52"/>
  <c r="L11" i="54"/>
  <c r="L32" i="52"/>
  <c r="L87" i="36"/>
  <c r="L88" i="36"/>
  <c r="L10" i="36"/>
  <c r="L54" i="36"/>
  <c r="L10" i="54"/>
  <c r="J9" i="54"/>
  <c r="G9" i="54"/>
  <c r="L9" i="54" l="1"/>
  <c r="J14" i="54"/>
  <c r="L14" i="54" s="1"/>
  <c r="K19" i="36"/>
  <c r="G19" i="36"/>
  <c r="L19" i="36" s="1"/>
  <c r="J50" i="36"/>
  <c r="G50" i="36"/>
  <c r="G74" i="36"/>
  <c r="L74" i="36" s="1"/>
  <c r="J29" i="36"/>
  <c r="G29" i="36"/>
  <c r="J24" i="36"/>
  <c r="G24" i="36"/>
  <c r="M15" i="54" l="1"/>
  <c r="I28" i="7" s="1"/>
  <c r="H19" i="36"/>
  <c r="L50" i="36"/>
  <c r="L29" i="36"/>
  <c r="L24" i="36"/>
  <c r="J53" i="36" l="1"/>
  <c r="G53" i="36"/>
  <c r="L53" i="36" l="1"/>
  <c r="G46" i="50"/>
  <c r="L46" i="50" s="1"/>
  <c r="J44" i="50"/>
  <c r="G44" i="50"/>
  <c r="J32" i="50"/>
  <c r="G32" i="50"/>
  <c r="G28" i="52"/>
  <c r="G26" i="52"/>
  <c r="G22" i="52"/>
  <c r="G21" i="52"/>
  <c r="G30" i="52"/>
  <c r="J23" i="53"/>
  <c r="G23" i="53"/>
  <c r="G44" i="52"/>
  <c r="G43" i="52"/>
  <c r="G42" i="52"/>
  <c r="G41" i="52"/>
  <c r="G12" i="49"/>
  <c r="L12" i="49" s="1"/>
  <c r="G14" i="49"/>
  <c r="G15" i="49"/>
  <c r="G16" i="49"/>
  <c r="G17" i="49"/>
  <c r="G18" i="49"/>
  <c r="G19" i="49"/>
  <c r="G20" i="49"/>
  <c r="G21" i="49"/>
  <c r="G22" i="49"/>
  <c r="G23" i="49"/>
  <c r="G24" i="49"/>
  <c r="G25" i="49"/>
  <c r="G26" i="49"/>
  <c r="G27" i="49"/>
  <c r="L27" i="49" s="1"/>
  <c r="G28" i="49"/>
  <c r="G29" i="49"/>
  <c r="G30" i="49"/>
  <c r="G31" i="49"/>
  <c r="G32" i="49"/>
  <c r="G33" i="49"/>
  <c r="G34" i="49"/>
  <c r="G35" i="49"/>
  <c r="G36" i="49"/>
  <c r="J14" i="49"/>
  <c r="J15" i="49"/>
  <c r="J16" i="49"/>
  <c r="J17" i="49"/>
  <c r="L17" i="49" s="1"/>
  <c r="J18" i="49"/>
  <c r="J19" i="49"/>
  <c r="J20" i="49"/>
  <c r="J21" i="49"/>
  <c r="J22" i="49"/>
  <c r="J23" i="49"/>
  <c r="J24" i="49"/>
  <c r="J25" i="49"/>
  <c r="J26" i="49"/>
  <c r="J27" i="49"/>
  <c r="J28" i="49"/>
  <c r="J29" i="49"/>
  <c r="L29" i="49" s="1"/>
  <c r="J30" i="49"/>
  <c r="J31" i="49"/>
  <c r="J32" i="49"/>
  <c r="J33" i="49"/>
  <c r="J34" i="49"/>
  <c r="J35" i="49"/>
  <c r="J36" i="49"/>
  <c r="J18" i="53"/>
  <c r="J19" i="53"/>
  <c r="J20" i="53"/>
  <c r="J21" i="53"/>
  <c r="J22" i="53"/>
  <c r="J24" i="53"/>
  <c r="J25" i="53"/>
  <c r="J27" i="53"/>
  <c r="J28" i="53"/>
  <c r="J29" i="53"/>
  <c r="J30" i="53"/>
  <c r="J31" i="53"/>
  <c r="J32" i="53"/>
  <c r="J33" i="53"/>
  <c r="J34" i="53"/>
  <c r="J35" i="53"/>
  <c r="J36" i="53"/>
  <c r="J37" i="53"/>
  <c r="J38" i="53"/>
  <c r="G13" i="53"/>
  <c r="L13" i="53" s="1"/>
  <c r="G18" i="53"/>
  <c r="G19" i="53"/>
  <c r="G20" i="53"/>
  <c r="G21" i="53"/>
  <c r="G22" i="53"/>
  <c r="G24" i="53"/>
  <c r="G25" i="53"/>
  <c r="G27" i="53"/>
  <c r="G28" i="53"/>
  <c r="G29" i="53"/>
  <c r="G30" i="53"/>
  <c r="G31" i="53"/>
  <c r="G32" i="53"/>
  <c r="G33" i="53"/>
  <c r="G34" i="53"/>
  <c r="G35" i="53"/>
  <c r="G36" i="53"/>
  <c r="G37" i="53"/>
  <c r="G38" i="53"/>
  <c r="G12" i="52"/>
  <c r="L12" i="52" s="1"/>
  <c r="G14" i="52"/>
  <c r="G15" i="52"/>
  <c r="G16" i="52"/>
  <c r="G17" i="52"/>
  <c r="G18" i="52"/>
  <c r="G19" i="52"/>
  <c r="G20" i="52"/>
  <c r="G23" i="52"/>
  <c r="G24" i="52"/>
  <c r="G25" i="52"/>
  <c r="G27" i="52"/>
  <c r="G29" i="52"/>
  <c r="G34" i="52"/>
  <c r="G35" i="52"/>
  <c r="G36" i="52"/>
  <c r="G37" i="52"/>
  <c r="G38" i="52"/>
  <c r="G39" i="52"/>
  <c r="G40" i="52"/>
  <c r="J14" i="52"/>
  <c r="J45" i="52" s="1"/>
  <c r="G10" i="51"/>
  <c r="L10" i="51" s="1"/>
  <c r="G12" i="51"/>
  <c r="G13" i="51"/>
  <c r="G14" i="51"/>
  <c r="G15" i="51"/>
  <c r="G16" i="51"/>
  <c r="G17" i="51"/>
  <c r="G18" i="51"/>
  <c r="G19" i="51"/>
  <c r="G21" i="51"/>
  <c r="G22" i="51"/>
  <c r="G23" i="51"/>
  <c r="G24" i="51"/>
  <c r="G26" i="51"/>
  <c r="G27" i="51"/>
  <c r="G28" i="51"/>
  <c r="J12" i="51"/>
  <c r="J13" i="51"/>
  <c r="J14" i="51"/>
  <c r="J15" i="51"/>
  <c r="J16" i="51"/>
  <c r="J17" i="51"/>
  <c r="J18" i="51"/>
  <c r="J19" i="51"/>
  <c r="J21" i="51"/>
  <c r="J22" i="51"/>
  <c r="J23" i="51"/>
  <c r="J24" i="51"/>
  <c r="J26" i="51"/>
  <c r="J27" i="51"/>
  <c r="J28" i="51"/>
  <c r="J9" i="51"/>
  <c r="G9" i="51"/>
  <c r="J39" i="53" l="1"/>
  <c r="L39" i="53" s="1"/>
  <c r="L16" i="49"/>
  <c r="L14" i="49"/>
  <c r="L25" i="49"/>
  <c r="L14" i="51"/>
  <c r="L13" i="51"/>
  <c r="L12" i="51"/>
  <c r="L35" i="49"/>
  <c r="L34" i="49"/>
  <c r="L33" i="49"/>
  <c r="L27" i="51"/>
  <c r="L26" i="51"/>
  <c r="L24" i="51"/>
  <c r="L23" i="53"/>
  <c r="L15" i="51"/>
  <c r="L23" i="51"/>
  <c r="L21" i="51"/>
  <c r="L18" i="51"/>
  <c r="L17" i="51"/>
  <c r="L22" i="51"/>
  <c r="L19" i="51"/>
  <c r="L16" i="51"/>
  <c r="L30" i="49"/>
  <c r="L28" i="49"/>
  <c r="L15" i="49"/>
  <c r="L26" i="49"/>
  <c r="L24" i="49"/>
  <c r="L23" i="49"/>
  <c r="L22" i="49"/>
  <c r="L21" i="49"/>
  <c r="L32" i="49"/>
  <c r="L20" i="49"/>
  <c r="L31" i="49"/>
  <c r="L19" i="49"/>
  <c r="L18" i="49"/>
  <c r="L34" i="53"/>
  <c r="L28" i="51"/>
  <c r="L44" i="50"/>
  <c r="L32" i="50"/>
  <c r="L30" i="52"/>
  <c r="L26" i="52"/>
  <c r="L28" i="52"/>
  <c r="L43" i="52"/>
  <c r="L22" i="52"/>
  <c r="L21" i="52"/>
  <c r="L44" i="52"/>
  <c r="L23" i="52"/>
  <c r="L41" i="52"/>
  <c r="L42" i="52"/>
  <c r="L17" i="52"/>
  <c r="L37" i="52"/>
  <c r="L25" i="52"/>
  <c r="L16" i="52"/>
  <c r="L19" i="52"/>
  <c r="L36" i="52"/>
  <c r="L15" i="52"/>
  <c r="L29" i="53"/>
  <c r="L32" i="53"/>
  <c r="L24" i="53"/>
  <c r="L33" i="53"/>
  <c r="L20" i="53"/>
  <c r="L37" i="53"/>
  <c r="L36" i="53"/>
  <c r="L25" i="53"/>
  <c r="L28" i="53"/>
  <c r="L35" i="53"/>
  <c r="L27" i="53"/>
  <c r="L21" i="53"/>
  <c r="L31" i="53"/>
  <c r="L22" i="53"/>
  <c r="L30" i="53"/>
  <c r="L19" i="53"/>
  <c r="L18" i="53"/>
  <c r="L38" i="53"/>
  <c r="L36" i="49"/>
  <c r="L35" i="52"/>
  <c r="L34" i="52"/>
  <c r="L18" i="52"/>
  <c r="L39" i="52"/>
  <c r="L24" i="52"/>
  <c r="L20" i="52"/>
  <c r="L40" i="52"/>
  <c r="L29" i="52"/>
  <c r="L38" i="52"/>
  <c r="L27" i="52"/>
  <c r="L14" i="52"/>
  <c r="L9" i="51"/>
  <c r="J29" i="51"/>
  <c r="L29" i="51" s="1"/>
  <c r="L45" i="52"/>
  <c r="M46" i="52" l="1"/>
  <c r="I22" i="7" s="1"/>
  <c r="M40" i="53"/>
  <c r="I24" i="7" s="1"/>
  <c r="M30" i="51"/>
  <c r="I20" i="7" s="1"/>
  <c r="J34" i="36"/>
  <c r="G34" i="36"/>
  <c r="G97" i="36"/>
  <c r="G95" i="36"/>
  <c r="L95" i="36" s="1"/>
  <c r="J60" i="36"/>
  <c r="G60" i="36"/>
  <c r="L97" i="36" l="1"/>
  <c r="L34" i="36"/>
  <c r="L60" i="36"/>
  <c r="G25" i="36"/>
  <c r="G26" i="36"/>
  <c r="G27" i="36"/>
  <c r="J25" i="36"/>
  <c r="J26" i="36"/>
  <c r="J27" i="36"/>
  <c r="L26" i="36" l="1"/>
  <c r="L25" i="36"/>
  <c r="L27" i="36"/>
  <c r="J60" i="50" l="1"/>
  <c r="G60" i="50"/>
  <c r="L60" i="50" l="1"/>
  <c r="G55" i="50"/>
  <c r="L55" i="50" s="1"/>
  <c r="G54" i="50"/>
  <c r="L54" i="50" s="1"/>
  <c r="G59" i="50"/>
  <c r="L59" i="50" s="1"/>
  <c r="J62" i="50" l="1"/>
  <c r="G62" i="50"/>
  <c r="J61" i="50"/>
  <c r="G61" i="50"/>
  <c r="G58" i="50"/>
  <c r="L58" i="50" s="1"/>
  <c r="G57" i="50"/>
  <c r="L57" i="50" s="1"/>
  <c r="G56" i="50"/>
  <c r="L56" i="50" s="1"/>
  <c r="L61" i="50" l="1"/>
  <c r="L62" i="50"/>
  <c r="J31" i="50" l="1"/>
  <c r="G31" i="50"/>
  <c r="J25" i="50"/>
  <c r="L25" i="50" s="1"/>
  <c r="G24" i="50"/>
  <c r="L24" i="50" s="1"/>
  <c r="J22" i="50"/>
  <c r="G22" i="50"/>
  <c r="L31" i="50" l="1"/>
  <c r="L22" i="50"/>
  <c r="J23" i="50" l="1"/>
  <c r="G23" i="50"/>
  <c r="J21" i="50"/>
  <c r="G21" i="50"/>
  <c r="J30" i="50"/>
  <c r="G30" i="50"/>
  <c r="G45" i="36"/>
  <c r="J45" i="36"/>
  <c r="L45" i="36" l="1"/>
  <c r="L30" i="50"/>
  <c r="L23" i="50"/>
  <c r="L21" i="50"/>
  <c r="J11" i="50" l="1"/>
  <c r="G11" i="50"/>
  <c r="J10" i="50"/>
  <c r="G10" i="50"/>
  <c r="L10" i="50" l="1"/>
  <c r="L11" i="50"/>
  <c r="G71" i="50" l="1"/>
  <c r="L71" i="50" s="1"/>
  <c r="G70" i="50"/>
  <c r="L70" i="50" s="1"/>
  <c r="G69" i="50"/>
  <c r="L69" i="50" s="1"/>
  <c r="G68" i="50"/>
  <c r="L68" i="50" s="1"/>
  <c r="G67" i="50"/>
  <c r="L67" i="50" s="1"/>
  <c r="G45" i="50"/>
  <c r="L45" i="50" s="1"/>
  <c r="G47" i="50"/>
  <c r="L47" i="50" s="1"/>
  <c r="J39" i="50"/>
  <c r="G39" i="50"/>
  <c r="J38" i="50"/>
  <c r="G38" i="50"/>
  <c r="J37" i="50"/>
  <c r="G37" i="50"/>
  <c r="J36" i="50"/>
  <c r="G36" i="50"/>
  <c r="J16" i="50"/>
  <c r="K16" i="50" s="1"/>
  <c r="G16" i="50"/>
  <c r="H16" i="50" s="1"/>
  <c r="J9" i="50"/>
  <c r="G9" i="50"/>
  <c r="J8" i="50"/>
  <c r="G8" i="50"/>
  <c r="G74" i="50" l="1"/>
  <c r="L74" i="50" s="1"/>
  <c r="L38" i="50"/>
  <c r="L8" i="50"/>
  <c r="L36" i="50"/>
  <c r="L39" i="50"/>
  <c r="L37" i="50"/>
  <c r="L16" i="50"/>
  <c r="L9" i="50"/>
  <c r="J73" i="50"/>
  <c r="L73" i="50" s="1"/>
  <c r="J32" i="36"/>
  <c r="G32" i="36"/>
  <c r="L76" i="50" l="1"/>
  <c r="I16" i="7"/>
  <c r="L32" i="36"/>
  <c r="J48" i="36"/>
  <c r="G48" i="36"/>
  <c r="J46" i="36"/>
  <c r="G46" i="36"/>
  <c r="J39" i="36"/>
  <c r="G39" i="36"/>
  <c r="L48" i="36" l="1"/>
  <c r="L46" i="36"/>
  <c r="L39" i="36"/>
  <c r="J31" i="36" l="1"/>
  <c r="G31" i="36"/>
  <c r="J30" i="36"/>
  <c r="G30" i="36"/>
  <c r="L30" i="36" l="1"/>
  <c r="L31" i="36"/>
  <c r="K17" i="36" l="1"/>
  <c r="G17" i="36"/>
  <c r="L17" i="36" s="1"/>
  <c r="K18" i="36"/>
  <c r="G18" i="36"/>
  <c r="L18" i="36" s="1"/>
  <c r="K16" i="36"/>
  <c r="G16" i="36"/>
  <c r="L16" i="36" s="1"/>
  <c r="K15" i="36"/>
  <c r="G15" i="36"/>
  <c r="L15" i="36" l="1"/>
  <c r="H17" i="36"/>
  <c r="H15" i="36"/>
  <c r="H16" i="36"/>
  <c r="H18" i="36"/>
  <c r="J59" i="36" l="1"/>
  <c r="J104" i="36" s="1"/>
  <c r="G59" i="36"/>
  <c r="L59" i="36" l="1"/>
  <c r="G96" i="36" l="1"/>
  <c r="L96" i="36" s="1"/>
  <c r="G93" i="36"/>
  <c r="L93" i="36" s="1"/>
  <c r="J37" i="49" l="1"/>
  <c r="L37" i="49" s="1"/>
  <c r="M38" i="49" l="1"/>
  <c r="I26" i="7" s="1"/>
  <c r="G102" i="36" l="1"/>
  <c r="L102" i="36" s="1"/>
  <c r="G101" i="36" l="1"/>
  <c r="L101" i="36" s="1"/>
  <c r="G100" i="36"/>
  <c r="L100" i="36" s="1"/>
  <c r="G98" i="36"/>
  <c r="L98" i="36" s="1"/>
  <c r="G75" i="36"/>
  <c r="L75" i="36" s="1"/>
  <c r="G73" i="36"/>
  <c r="L73" i="36" l="1"/>
  <c r="G105" i="36"/>
  <c r="G106" i="36" s="1"/>
  <c r="J106" i="36"/>
  <c r="L106" i="36" l="1"/>
  <c r="L105" i="36"/>
  <c r="L104" i="36"/>
  <c r="L108" i="36" l="1"/>
  <c r="I18" i="7" s="1"/>
  <c r="I31" i="7" s="1"/>
</calcChain>
</file>

<file path=xl/sharedStrings.xml><?xml version="1.0" encoding="utf-8"?>
<sst xmlns="http://schemas.openxmlformats.org/spreadsheetml/2006/main" count="534" uniqueCount="212">
  <si>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</si>
  <si>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</si>
  <si>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</si>
  <si>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</si>
  <si>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</si>
  <si>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</si>
  <si>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bez DPH</t>
  </si>
  <si>
    <t>CELKEM :</t>
  </si>
  <si>
    <t>KS</t>
  </si>
  <si>
    <t>M</t>
  </si>
  <si>
    <t>montáže celkem</t>
  </si>
  <si>
    <t>materiál celkem</t>
  </si>
  <si>
    <t>H</t>
  </si>
  <si>
    <t>POMOCNÝ MATERIÁL</t>
  </si>
  <si>
    <t>%</t>
  </si>
  <si>
    <t>BOURACÍ PRÁCE</t>
  </si>
  <si>
    <t xml:space="preserve">REVIZE ELEKTRO VÝCHOZÍ </t>
  </si>
  <si>
    <t>UVEDENÍ DO PROVOZU</t>
  </si>
  <si>
    <t>OCHRANNÉ  POSPOJOVÁNÍ</t>
  </si>
  <si>
    <t xml:space="preserve">KABELY CELOPLASTOVÉ ULOŽENÉ  POD OMÍTKOU, VE STROPNÍ KONSTRUKCI A ŽLABECH </t>
  </si>
  <si>
    <t>ROZVODNICE A ROZVADĚČE</t>
  </si>
  <si>
    <t>OSTATNÍ</t>
  </si>
  <si>
    <t xml:space="preserve">POMOCNÉ, MANIPULAČNÍ, PŘÍPRAVNÉ PRÁCE </t>
  </si>
  <si>
    <t>RYHA 5X7 ZD. CIH.</t>
  </si>
  <si>
    <t>SPOLUPRÁCE S REVIZNÍM TECHNIKEM</t>
  </si>
  <si>
    <t xml:space="preserve">Stavba :
</t>
  </si>
  <si>
    <t>Část :</t>
  </si>
  <si>
    <t>Výkaz práce a materiálu vysčítán a odměřen z předložených výkresů projektové dokumentace</t>
  </si>
  <si>
    <t>Investor :</t>
  </si>
  <si>
    <t>PODRUŽNÝ MATERIÁL (Z POL. MATERIÁL)</t>
  </si>
  <si>
    <t>ŠTÍTEK VÝSTRAŽNÝ</t>
  </si>
  <si>
    <t>POPIS PŘÍSTROJŮ</t>
  </si>
  <si>
    <t>PPV - PŘIDRUŽENÉ VÝKONY  (Z POL. MONTÁŽE)</t>
  </si>
  <si>
    <t>SVORKY ŘADOVÉ</t>
  </si>
  <si>
    <r>
      <t>STANISLAV FIALA</t>
    </r>
    <r>
      <rPr>
        <sz val="9"/>
        <color theme="1"/>
        <rFont val="Calibri"/>
        <family val="2"/>
        <charset val="238"/>
      </rPr>
      <t>,  Smetanova 90/7,  Hustopeče,  ČKAIT – 1005910,  www.fia-projekce.cz,  tomas@fia-projekce.cz</t>
    </r>
  </si>
  <si>
    <t xml:space="preserve">SILNOPROUDÁ ELEKTROINSTALACE </t>
  </si>
  <si>
    <t>PROPOJOVACÍ LIŠTA 63A 3P</t>
  </si>
  <si>
    <t>Kabely CYKY</t>
  </si>
  <si>
    <t xml:space="preserve">ZEMNÍ PRÁCE </t>
  </si>
  <si>
    <t>VÝROBA  VČETNĚ DODÁVKY MATERIÁLU A PŘÍSLUŠENSTVÍ - MATERIÁL DOPLNIT DLE DÍLENSKÉ DOKUMENTACE</t>
  </si>
  <si>
    <t xml:space="preserve"> ELEKTROINSTALACE - CELKEM </t>
  </si>
  <si>
    <t>PRŮRAZ ZDIVA DO 45 CM</t>
  </si>
  <si>
    <t>JISTIČ PL7-16/B/1</t>
  </si>
  <si>
    <t>JISTIČ PL7-16/B/3</t>
  </si>
  <si>
    <t>PRIPL.NA ZATAHOVANI KABELU DO CHRÁNIČKY</t>
  </si>
  <si>
    <t>CHRÁNIČ PROUDOVÝ KOMBI PFL7-16/1N/B/003</t>
  </si>
  <si>
    <t>KPL</t>
  </si>
  <si>
    <t>ROZVODNICE  RH  - USAZENÍ</t>
  </si>
  <si>
    <t>UKONČENÍ  KABELU DO 5X25</t>
  </si>
  <si>
    <t>UKONČENÍ VODIČŮ VČETNĚ ZAPOJENÍ A KONCOVKY DO    50MM2</t>
  </si>
  <si>
    <t xml:space="preserve">KABEL   4  X  25 MM2 </t>
  </si>
  <si>
    <t xml:space="preserve">DEMONTÁŽNÍ PRÁCE </t>
  </si>
  <si>
    <t>POŽADAVKY NA ELEKTROINSTALACI NEZAKRESLENÉ V  DOKUMENTACI</t>
  </si>
  <si>
    <t>EKOLOGICKÁ LIKVIDACE ELEKTROODPADU</t>
  </si>
  <si>
    <t>VYHLEDÁNÍ STÁVAJÍCÍ ELEKTROINSTALACE</t>
  </si>
  <si>
    <t>TRUBKY  OHEBNÉ  A  PEVNÉ</t>
  </si>
  <si>
    <t>PROVIZORNI UPRAVA TERENU ZEMINOU TR.4</t>
  </si>
  <si>
    <t>M2</t>
  </si>
  <si>
    <t>FOLIE VYSTRAZNA Z PVC,SIRKA 33CM</t>
  </si>
  <si>
    <t xml:space="preserve">Rozpočet neobsahuje - </t>
  </si>
  <si>
    <t>* Výmalba</t>
  </si>
  <si>
    <t>* Oprava omítek po demontážních pracích</t>
  </si>
  <si>
    <t>ROZVODNICE RH</t>
  </si>
  <si>
    <t xml:space="preserve">PROTIPOŽÁRNÍ OPATŘENÍ </t>
  </si>
  <si>
    <t>POŽÁRNÍ UCPÁVKY HILTI CFS - F FX  EI30</t>
  </si>
  <si>
    <t>JISTIČ PL7-32/B/3</t>
  </si>
  <si>
    <t>JISTIČ PL7-25/B/3</t>
  </si>
  <si>
    <t>SPOUŠŤ VYP ZP-ASA/230</t>
  </si>
  <si>
    <t>JISTIČ PL7-4/B/1</t>
  </si>
  <si>
    <t>D.1.4.4   ELEKTROINSTALACE</t>
  </si>
  <si>
    <t>ROZVODNICE R1</t>
  </si>
  <si>
    <t>ROZVODNICE R2</t>
  </si>
  <si>
    <t>ROZVODNICE R3</t>
  </si>
  <si>
    <t>CELKEM ROZVODNICE R3</t>
  </si>
  <si>
    <t>ÚKZÚZ,  Šlechtitelů 773, 779 00 Olomouc 9-Holice</t>
  </si>
  <si>
    <t xml:space="preserve">Ústřední kontrolní a zkušební ústav zemědělský Olomouc - rekonstrukce páteřních rozvodů </t>
  </si>
  <si>
    <t>ROZVODNICE  R1  - USAZENÍ</t>
  </si>
  <si>
    <t>ROZVODNICE  R2  - USAZENÍ</t>
  </si>
  <si>
    <t>ROZVODNICE  R3  - USAZENÍ</t>
  </si>
  <si>
    <t>UKONČENÍ  KABELU DO 5X50</t>
  </si>
  <si>
    <t>UKONČENÍ VODIČŮ VČETNĚ ZAPOJENÍ A KONCOVKY DO    25MM2</t>
  </si>
  <si>
    <t>VODIČ CYA 25 ZŽ</t>
  </si>
  <si>
    <t xml:space="preserve">KABEL   4  X  35 MM2 </t>
  </si>
  <si>
    <t xml:space="preserve">KABEL   4  X  70 MM2 </t>
  </si>
  <si>
    <t>UKONČENÍ  KABELU DO 5X70</t>
  </si>
  <si>
    <t>UKONČENÍ VODIČŮ VČETNĚ ZAPOJENÍ A KONCOVKY DO    70MM2</t>
  </si>
  <si>
    <t>KS/M/KPL</t>
  </si>
  <si>
    <t>KO SPOJKA CHRÁNIČKY 90</t>
  </si>
  <si>
    <t>KABELY CELOPLASTOVÉ  A   POHYBLIVÉ ŠŇŮRY</t>
  </si>
  <si>
    <t>UZEMNĚNÍ</t>
  </si>
  <si>
    <t>ZEMNÍCÍ PÁSKA FeZn 30x4 (0,94 kg/m)</t>
  </si>
  <si>
    <t>UZEMŇOVACÍ VODIČ  FEZN  ф10mm</t>
  </si>
  <si>
    <t xml:space="preserve">ANTIKOROZNÍ PÁSKA DEHN KSB 50x10 </t>
  </si>
  <si>
    <t>OSTATNÍ KONSTRUKCE A PRÁCE</t>
  </si>
  <si>
    <t>ZABEZPEČENÍ PRACOVIŠTĚ</t>
  </si>
  <si>
    <t>PROJEKTOVÁ DOKUMENTACE SKUTEČNÉHO PROVEDENÍ</t>
  </si>
  <si>
    <t>PPV  (Z POL. MONTÁŽE)</t>
  </si>
  <si>
    <t>KABELOVÉ ROZVODY NN</t>
  </si>
  <si>
    <t>TRUBKA DVOUPLÁŠŤOVÁ ø40</t>
  </si>
  <si>
    <t>TRUBKA DVOUPLÁŠŤOVÁ ø90</t>
  </si>
  <si>
    <t>KO SPOJKA CHRÁNIČKY 40</t>
  </si>
  <si>
    <t>UKONČENÍ VODIČŮ VČETNĚ ZAPOJENÍ A KONCOVKY DO  2,5MM2</t>
  </si>
  <si>
    <t>UKONČENÍ  KABELU DO 5X2,5 (5x4)</t>
  </si>
  <si>
    <t>UKONČENÍ VODIČŮ VČETNĚ ZAPOJENÍ A KONCOVKY DO 240MM2</t>
  </si>
  <si>
    <t xml:space="preserve">UKONČENÍ  KABELU DO 3X240+120MM2 </t>
  </si>
  <si>
    <t>KONCOVKA SMRSŤOVACÍ KVCZ 120-400</t>
  </si>
  <si>
    <t>KABEL  AYKY 3x240+120 MM2</t>
  </si>
  <si>
    <t xml:space="preserve">KABEL   CYKY 5x2,5 MM2 </t>
  </si>
  <si>
    <t>VÝKOP PRO PILÍŘ ROZVODNICE - VČETNĚ ZÁKLADU</t>
  </si>
  <si>
    <t>VYKOP KABEL.RYHY 35x50CM RUCNE,ZEM.TR.4</t>
  </si>
  <si>
    <t>ZAHOZ KABEL.RYHY 35x50CM RUCNE,ZEM.TR.4</t>
  </si>
  <si>
    <t>VYKOP KABEL.RYHY 35x110CM RUCNE,ZEM.TR.4</t>
  </si>
  <si>
    <t>ZAHOZ KABEL.RYHY 35x110CM RUCNE,ZEM.TR.4</t>
  </si>
  <si>
    <t>ODSTRANĚNÍ A ČÁSTEČNÉ UVEDENÍ DO PŮVODNÍHO STAVU (BETON, DLAŽBA, ASFALT)  PRO VÝKOP 35x110CM</t>
  </si>
  <si>
    <t>Před započetím výkopových prací je třeba vytýčit pozici všech inženýrských sítí</t>
  </si>
  <si>
    <t xml:space="preserve">HROMOSVODOVÁ SVORKA PRO ZEMNÍCÍ PÁSKU SR3b </t>
  </si>
  <si>
    <t>Délky nutno přeměřit - míry pouze orientační</t>
  </si>
  <si>
    <t>KABELOVÉ LOŽE Z PÍSKU PRO KABELY NN VČETNĚ DOPRAVY</t>
  </si>
  <si>
    <t>ROZVODNICE ELEKTROMĚROVÁ  NR212/NKM7M/400A</t>
  </si>
  <si>
    <t xml:space="preserve">SKŘÍŇ BEZ.VYP.TLAČ.120X120X50, IP55 </t>
  </si>
  <si>
    <t>ZEDNICKÉ PŘÍPOMOCE, ÚPRAVA STÁVAJÍCÍ KABELOVÉ TRASY</t>
  </si>
  <si>
    <t xml:space="preserve">ÚPRAVY NA STÁVAJÍCÍ ELEKTROINSTALACI </t>
  </si>
  <si>
    <t xml:space="preserve">VYPÍNAČ HLAVNÍ IS-63/3 12,5KA </t>
  </si>
  <si>
    <t>SVODIČ SLP-275 V/3, TYP2, 3X20KA, 230VAC, 3PÓL</t>
  </si>
  <si>
    <t>JISTIČ PL7-40/C/3</t>
  </si>
  <si>
    <t>JISTIČ PL7-10/B/1</t>
  </si>
  <si>
    <t>JISTIČ PL7-6/B/1</t>
  </si>
  <si>
    <t>JISTIČ PL7-16/D/1</t>
  </si>
  <si>
    <t>JISTIČ PL7-20/B/1</t>
  </si>
  <si>
    <t>JISTIČ PL7-20/C/1</t>
  </si>
  <si>
    <t>JISTIČ PL7-2/C/3</t>
  </si>
  <si>
    <t>JISTIČ PL7-25/D/3</t>
  </si>
  <si>
    <t>CHRÁNIČ PROUDOVÝ KOMBI PFL7-10/1N/B/003</t>
  </si>
  <si>
    <t>JISTIČ PL7-32/C/3</t>
  </si>
  <si>
    <t>JISTIČ PL7-63/C/3</t>
  </si>
  <si>
    <t>JISTIČ  AZ-3-B80</t>
  </si>
  <si>
    <t>JISTIČ  AZ-3-C80</t>
  </si>
  <si>
    <t>JISTIČ PL7-50/D/3</t>
  </si>
  <si>
    <t>JISTIČ PL7-50/B/3</t>
  </si>
  <si>
    <t>JISTIČ  AZ-3-B100</t>
  </si>
  <si>
    <t xml:space="preserve">JISTIČ VÝKON LZMC1-A125-I </t>
  </si>
  <si>
    <t>SPOUŠŤ VYP NZM2/3-XA208-250AC/DC</t>
  </si>
  <si>
    <t>SVODIČ FLP-B+C Maxi V/3</t>
  </si>
  <si>
    <t>ODPÍNAČ POJISTKOVÝ OPV22/3</t>
  </si>
  <si>
    <t>ODPÍNAČ POJISTKOVÝ OPVP10-1</t>
  </si>
  <si>
    <t>POJISTKA VÁLCOVÁ  PVA10 4A</t>
  </si>
  <si>
    <t>JISTIČ  AZ-3-B50</t>
  </si>
  <si>
    <t>NAPÁJECÍ ZDROJ NA DIN LIŠTU 12V/1,2A</t>
  </si>
  <si>
    <t>DIGITÁLNÍ SPÍNACÍ HODINY SHT-4</t>
  </si>
  <si>
    <t>SOUMRAKOVÝ SPÍNAČ  GRASSLIN 501</t>
  </si>
  <si>
    <t>STYKAČ VO BZ326461</t>
  </si>
  <si>
    <t>CHRÁNIČ PROUDOVÝ PF7-25/4/003</t>
  </si>
  <si>
    <t>CELKEM ROZVODNICE RH</t>
  </si>
  <si>
    <t>CELKEM ROZVODNICE R1</t>
  </si>
  <si>
    <t>CELKEM ROZVODNICE R2</t>
  </si>
  <si>
    <t>JISTIČ VÝKON LZMN3-A320-I</t>
  </si>
  <si>
    <t>TUNELOVÁ SVORKA, SADA, NZM3 3PÓL</t>
  </si>
  <si>
    <t xml:space="preserve">JISTIČ VÝKON LZMC1-A160-I </t>
  </si>
  <si>
    <t>SPOUŠŤ VYP AZ-XAA(110-415VAC)</t>
  </si>
  <si>
    <t>ROZVODNICE WSA IP66, 1000x800x400 mm, 1k dveře, s MD</t>
  </si>
  <si>
    <t>JISTIČ PL7-16/C/1</t>
  </si>
  <si>
    <t>JISTIČ PL7-20/B/3</t>
  </si>
  <si>
    <t>JISTIČ PL7-20/C/3</t>
  </si>
  <si>
    <t>JISTIČ PL7-50/C/3</t>
  </si>
  <si>
    <t>JISTIČ PL7-63/B/3</t>
  </si>
  <si>
    <t>KABEL   1-CHBU 1 X 150</t>
  </si>
  <si>
    <t>POJISTKA VÁLCOVÁ PV22 160A</t>
  </si>
  <si>
    <t>PROPOJERNÍ SE STÁVAJÍCÍ ZEMNÍCÍ SOUSTAVOU</t>
  </si>
  <si>
    <t>Kabel se zachováním funkční integrity systému kabelové trasy P60-R.</t>
  </si>
  <si>
    <t xml:space="preserve">KABEL   3  X  1,5 MM2  </t>
  </si>
  <si>
    <t>UKONČENÍ  KABELU DO 3X4 / 3x6</t>
  </si>
  <si>
    <t>RYHA 5X20 ZD. CIH.</t>
  </si>
  <si>
    <t>KABEL   1-CHBU 1 X 50</t>
  </si>
  <si>
    <t>ROZVODNICE R-ATS</t>
  </si>
  <si>
    <t>ROZVODNICE  R-ATS  - USAZENÍ</t>
  </si>
  <si>
    <t>CELKEM ROZVODNICE R-ATS</t>
  </si>
  <si>
    <t>ZDĚNÝ PILÍŘ PRO RH - INFO CENA</t>
  </si>
  <si>
    <t xml:space="preserve">KABEL   3  X  2,5 MM2  </t>
  </si>
  <si>
    <t>JISTIČ  AZ-3-B40</t>
  </si>
  <si>
    <t>JISTIČ  AZ-3-B125</t>
  </si>
  <si>
    <t>JISTIČ  AZ-3-C100</t>
  </si>
  <si>
    <t>ROZVODNICE R1 - Požární odolnost</t>
  </si>
  <si>
    <t>ROZVODNICE R2 - Požární odolnost</t>
  </si>
  <si>
    <t>ROZVODNICE R3 - Požární odolnost</t>
  </si>
  <si>
    <t>CSEIK3U21E Zapuštěný rám s dveřmi EKO 3U21E s úpravou EI30</t>
  </si>
  <si>
    <t>CSIL 129321 Konstrukce instalační 3-21, plastové panely</t>
  </si>
  <si>
    <t xml:space="preserve">KABEL   5  X  35 MM2 </t>
  </si>
  <si>
    <t xml:space="preserve">KABELOVÁ SPOJKA SVCZ-S4-1 </t>
  </si>
  <si>
    <t>INFO CENA FVE</t>
  </si>
  <si>
    <t>CSIL129339 Konstrukce instalační 3-39, plastové panely</t>
  </si>
  <si>
    <t>CSEIK3U39E  Zapuštěný rám s dveřmi EKO 3U39E s úpravou EI30</t>
  </si>
  <si>
    <t>TRAFO MĚŘ.CLA 1.2 300/5 10VA 0,5S</t>
  </si>
  <si>
    <t>ZÁKLOP S POŽÁRNÍ ODOLNOSTÍ</t>
  </si>
  <si>
    <t xml:space="preserve">KABELOVÉ ROZVODY NN - CELKEM </t>
  </si>
  <si>
    <t xml:space="preserve">    </t>
  </si>
  <si>
    <t>CSEIK4U45E  Zapuštěný rám s dveřmi EKO 4U45E s úpravou EI30</t>
  </si>
  <si>
    <t>CSIL129445  Konstrukce instalační 4-45, plastové panely</t>
  </si>
  <si>
    <t>SDK zákryt</t>
  </si>
  <si>
    <t>PRŮRAZ ZDIVA DO 60 CM</t>
  </si>
  <si>
    <t>HRUBÁ VÝPLŇ  VE STĚNÁCH 5X7</t>
  </si>
  <si>
    <t>HRUBÁ VÝPLŇ MALTOU VE STĚNÁCH</t>
  </si>
  <si>
    <t xml:space="preserve">VYPÍNAČ HLAVNÍ IS-125/3 12,5KA </t>
  </si>
  <si>
    <t>PŘIPOJOVACÍ NÁDSTAVEC</t>
  </si>
  <si>
    <t>VYHLEDÁNÍ A OZNAČENÍ STÁVAJÍCÍCH OBVODŮ</t>
  </si>
  <si>
    <t>PŘEPOJENÍ STÁVAJÍCÍCH OBVODŮ</t>
  </si>
  <si>
    <t>ÚPRAVA STÁVAJÍCÍ INSTALACE</t>
  </si>
  <si>
    <t>V Hustopečích 09/2024</t>
  </si>
  <si>
    <t>ÚKLID PRACOVIŠTĚ</t>
  </si>
  <si>
    <t>MIMOSTAVENIŠNÍ DOPRAVA MATERIÁLŮ</t>
  </si>
  <si>
    <t>D.1.4.4  15     Výkaz výměr prací a materiálu</t>
  </si>
  <si>
    <t xml:space="preserve">
VARIANTA BEZ BATERIÍ -</t>
  </si>
  <si>
    <t xml:space="preserve">VARIANTA S BATERIEMI 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</si>
</sst>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.0\ _K_č"/>
    <numFmt numFmtId="168" formatCode="#,##0\ _K_č"/>
    <numFmt numFmtId="169" formatCode="#,##0.0"/>
  </numFmts>
  <fonts count="6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MS Sans Serif"/>
      <charset val="1"/>
    </font>
    <font>
      <sz val="9"/>
      <name val="Arial Narrow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rgb="FFC00000"/>
      <name val="Arial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sz val="8"/>
      <color rgb="FFFF000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u/>
      <sz val="11"/>
      <color rgb="FFFF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7030A0"/>
      <name val="Calibri"/>
      <family val="2"/>
      <charset val="238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8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7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6" fillId="0" borderId="0"/>
    <xf numFmtId="44" fontId="36" fillId="0" borderId="0" applyFont="0" applyFill="0" applyBorder="0" applyAlignment="0" applyProtection="0"/>
    <xf numFmtId="0" fontId="42" fillId="0" borderId="0" applyAlignment="0">
      <alignment vertical="top"/>
      <protection locked="0"/>
    </xf>
    <xf numFmtId="0" fontId="12" fillId="0" borderId="0"/>
    <xf numFmtId="0" fontId="13" fillId="0" borderId="0"/>
    <xf numFmtId="164" fontId="43" fillId="0" borderId="0" applyBorder="0"/>
    <xf numFmtId="0" fontId="44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1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32" fillId="0" borderId="0" xfId="5" applyFont="1"/>
    <xf numFmtId="0" fontId="8" fillId="0" borderId="0" xfId="5" applyFont="1"/>
    <xf numFmtId="0" fontId="8" fillId="0" borderId="3" xfId="5" applyFont="1" applyBorder="1"/>
    <xf numFmtId="0" fontId="0" fillId="0" borderId="0" xfId="0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0" fontId="34" fillId="0" borderId="0" xfId="5" applyFont="1"/>
    <xf numFmtId="0" fontId="35" fillId="0" borderId="0" xfId="5" applyFont="1"/>
    <xf numFmtId="0" fontId="4" fillId="0" borderId="0" xfId="0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8" fillId="0" borderId="0" xfId="5" applyFont="1" applyAlignment="1">
      <alignment vertical="center"/>
    </xf>
    <xf numFmtId="0" fontId="32" fillId="0" borderId="0" xfId="5" applyFont="1" applyAlignment="1">
      <alignment vertical="center"/>
    </xf>
    <xf numFmtId="0" fontId="35" fillId="0" borderId="0" xfId="5" applyFont="1" applyAlignment="1">
      <alignment vertical="center" wrapText="1"/>
    </xf>
    <xf numFmtId="0" fontId="34" fillId="0" borderId="0" xfId="5" applyFont="1" applyAlignment="1">
      <alignment vertical="center" wrapText="1"/>
    </xf>
    <xf numFmtId="0" fontId="32" fillId="0" borderId="0" xfId="5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0" fontId="48" fillId="0" borderId="0" xfId="5" applyFont="1" applyAlignment="1">
      <alignment horizontal="left" vertical="center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 wrapText="1"/>
    </xf>
    <xf numFmtId="0" fontId="12" fillId="0" borderId="0" xfId="5"/>
    <xf numFmtId="0" fontId="12" fillId="0" borderId="0" xfId="5" applyAlignment="1">
      <alignment vertical="center"/>
    </xf>
    <xf numFmtId="0" fontId="12" fillId="0" borderId="3" xfId="5" applyBorder="1"/>
    <xf numFmtId="166" fontId="12" fillId="0" borderId="0" xfId="5" applyNumberFormat="1"/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1" fillId="0" borderId="0" xfId="1" applyFont="1" applyAlignment="1">
      <alignment horizontal="left" vertical="top" wrapText="1"/>
    </xf>
    <xf numFmtId="0" fontId="41" fillId="0" borderId="0" xfId="0" applyFont="1" applyAlignment="1">
      <alignment horizontal="left" vertical="top"/>
    </xf>
    <xf numFmtId="167" fontId="7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horizontal="left" vertical="top"/>
    </xf>
    <xf numFmtId="168" fontId="7" fillId="0" borderId="0" xfId="0" applyNumberFormat="1" applyFont="1" applyAlignment="1">
      <alignment horizontal="left" vertical="top"/>
    </xf>
    <xf numFmtId="0" fontId="52" fillId="0" borderId="0" xfId="5" applyFont="1"/>
    <xf numFmtId="0" fontId="51" fillId="0" borderId="0" xfId="5" applyFont="1"/>
    <xf numFmtId="0" fontId="16" fillId="0" borderId="0" xfId="0" applyFont="1" applyAlignment="1">
      <alignment horizontal="left" vertical="top"/>
    </xf>
    <xf numFmtId="0" fontId="53" fillId="0" borderId="13" xfId="0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5" fillId="0" borderId="13" xfId="0" applyFont="1" applyBorder="1" applyAlignment="1">
      <alignment vertical="center"/>
    </xf>
    <xf numFmtId="0" fontId="12" fillId="0" borderId="13" xfId="5" applyBorder="1"/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7" fillId="0" borderId="20" xfId="0" applyFont="1" applyBorder="1" applyAlignment="1">
      <alignment horizontal="left" vertical="top"/>
    </xf>
    <xf numFmtId="164" fontId="7" fillId="0" borderId="20" xfId="0" applyNumberFormat="1" applyFont="1" applyBorder="1" applyAlignment="1">
      <alignment horizontal="left"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left"/>
    </xf>
    <xf numFmtId="166" fontId="8" fillId="0" borderId="0" xfId="5" applyNumberFormat="1" applyFont="1" applyAlignment="1">
      <alignment horizontal="right"/>
    </xf>
    <xf numFmtId="0" fontId="16" fillId="0" borderId="0" xfId="0" applyFont="1" applyAlignment="1">
      <alignment horizontal="left"/>
    </xf>
    <xf numFmtId="169" fontId="7" fillId="0" borderId="0" xfId="0" applyNumberFormat="1" applyFont="1" applyAlignment="1">
      <alignment horizontal="left" vertical="top"/>
    </xf>
    <xf numFmtId="0" fontId="16" fillId="0" borderId="0" xfId="0" applyFont="1"/>
    <xf numFmtId="0" fontId="4" fillId="0" borderId="0" xfId="0" applyFont="1" applyAlignment="1">
      <alignment horizontal="left"/>
    </xf>
    <xf numFmtId="0" fontId="32" fillId="0" borderId="0" xfId="5" applyFont="1" applyAlignment="1">
      <alignment horizontal="left" vertical="top"/>
    </xf>
    <xf numFmtId="0" fontId="57" fillId="0" borderId="0" xfId="0" applyFont="1"/>
    <xf numFmtId="0" fontId="16" fillId="0" borderId="0" xfId="0" applyFont="1" applyAlignment="1">
      <alignment vertical="center"/>
    </xf>
    <xf numFmtId="167" fontId="7" fillId="0" borderId="13" xfId="0" applyNumberFormat="1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/>
    </xf>
    <xf numFmtId="167" fontId="7" fillId="0" borderId="19" xfId="0" applyNumberFormat="1" applyFont="1" applyBorder="1" applyAlignment="1">
      <alignment horizontal="left" vertical="top"/>
    </xf>
    <xf numFmtId="167" fontId="41" fillId="0" borderId="0" xfId="0" applyNumberFormat="1" applyFont="1" applyAlignment="1">
      <alignment horizontal="left" vertical="top"/>
    </xf>
    <xf numFmtId="164" fontId="40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1" fillId="0" borderId="0" xfId="0" applyFont="1" applyAlignment="1">
      <alignment horizontal="left"/>
    </xf>
    <xf numFmtId="167" fontId="4" fillId="0" borderId="15" xfId="0" applyNumberFormat="1" applyFont="1" applyBorder="1" applyAlignment="1">
      <alignment horizontal="left" vertical="top"/>
    </xf>
    <xf numFmtId="0" fontId="37" fillId="0" borderId="1" xfId="0" applyFont="1" applyBorder="1" applyAlignment="1">
      <alignment horizontal="left"/>
    </xf>
    <xf numFmtId="0" fontId="7" fillId="0" borderId="0" xfId="1" applyFont="1" applyAlignment="1">
      <alignment horizontal="left" wrapText="1"/>
    </xf>
    <xf numFmtId="0" fontId="59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2" fillId="0" borderId="0" xfId="5" applyFont="1" applyAlignment="1">
      <alignment vertical="top"/>
    </xf>
    <xf numFmtId="167" fontId="32" fillId="0" borderId="0" xfId="5" applyNumberFormat="1" applyFont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60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2" fillId="0" borderId="0" xfId="0" applyFont="1" applyAlignment="1">
      <alignment horizontal="left"/>
    </xf>
    <xf numFmtId="0" fontId="56" fillId="0" borderId="0" xfId="0" applyFont="1" applyAlignment="1">
      <alignment horizontal="left"/>
    </xf>
    <xf numFmtId="1" fontId="63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1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167" fontId="16" fillId="0" borderId="0" xfId="0" applyNumberFormat="1" applyFont="1" applyAlignment="1">
      <alignment horizontal="left"/>
    </xf>
    <xf numFmtId="0" fontId="11" fillId="0" borderId="20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167" fontId="4" fillId="0" borderId="20" xfId="0" applyNumberFormat="1" applyFont="1" applyBorder="1" applyAlignment="1">
      <alignment horizontal="left"/>
    </xf>
    <xf numFmtId="164" fontId="45" fillId="0" borderId="0" xfId="0" applyNumberFormat="1" applyFont="1" applyAlignment="1">
      <alignment horizontal="left"/>
    </xf>
    <xf numFmtId="0" fontId="50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61" fillId="0" borderId="0" xfId="0" applyFont="1" applyAlignment="1">
      <alignment horizontal="left" vertical="top"/>
    </xf>
    <xf numFmtId="1" fontId="60" fillId="0" borderId="0" xfId="0" applyNumberFormat="1" applyFont="1" applyAlignment="1">
      <alignment horizontal="left" vertical="top"/>
    </xf>
    <xf numFmtId="0" fontId="64" fillId="0" borderId="0" xfId="0" applyFont="1" applyAlignment="1">
      <alignment horizontal="left"/>
    </xf>
    <xf numFmtId="0" fontId="60" fillId="0" borderId="0" xfId="0" applyFont="1" applyAlignment="1">
      <alignment horizontal="left" vertical="top"/>
    </xf>
    <xf numFmtId="167" fontId="61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168" fontId="4" fillId="0" borderId="0" xfId="0" applyNumberFormat="1" applyFont="1" applyAlignment="1">
      <alignment horizontal="left" vertical="top"/>
    </xf>
    <xf numFmtId="166" fontId="11" fillId="0" borderId="20" xfId="0" applyNumberFormat="1" applyFont="1" applyBorder="1" applyAlignment="1">
      <alignment horizontal="left" vertical="top"/>
    </xf>
    <xf numFmtId="166" fontId="11" fillId="0" borderId="0" xfId="0" applyNumberFormat="1" applyFont="1" applyAlignment="1">
      <alignment horizontal="left" vertical="top"/>
    </xf>
    <xf numFmtId="164" fontId="7" fillId="0" borderId="13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166" fontId="5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center"/>
    </xf>
    <xf numFmtId="0" fontId="11" fillId="0" borderId="20" xfId="0" applyFont="1" applyBorder="1" applyAlignment="1">
      <alignment horizontal="left" vertical="top"/>
    </xf>
    <xf numFmtId="164" fontId="7" fillId="0" borderId="0" xfId="0" applyNumberFormat="1" applyFont="1"/>
    <xf numFmtId="0" fontId="7" fillId="0" borderId="0" xfId="0" applyFont="1" applyAlignment="1">
      <alignment vertical="center" wrapText="1"/>
    </xf>
    <xf numFmtId="167" fontId="11" fillId="0" borderId="0" xfId="0" applyNumberFormat="1" applyFont="1" applyAlignment="1">
      <alignment horizontal="left" vertical="top"/>
    </xf>
    <xf numFmtId="167" fontId="7" fillId="0" borderId="0" xfId="0" applyNumberFormat="1" applyFont="1" applyAlignment="1">
      <alignment horizontal="left" vertical="top" wrapText="1"/>
    </xf>
    <xf numFmtId="165" fontId="7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5" applyAlignment="1">
      <alignment wrapText="1"/>
    </xf>
    <xf numFmtId="0" fontId="12" fillId="0" borderId="0" xfId="5" applyAlignment="1">
      <alignment horizontal="left" wrapText="1"/>
    </xf>
    <xf numFmtId="0" fontId="65" fillId="0" borderId="0" xfId="5" applyFont="1"/>
    <xf numFmtId="0" fontId="7" fillId="0" borderId="0" xfId="0" applyFont="1" applyAlignment="1">
      <alignment horizontal="left" vertical="center"/>
    </xf>
    <xf numFmtId="1" fontId="66" fillId="0" borderId="0" xfId="0" applyNumberFormat="1" applyFont="1" applyAlignment="1">
      <alignment horizontal="left" vertical="top"/>
    </xf>
    <xf numFmtId="0" fontId="41" fillId="0" borderId="0" xfId="0" applyFont="1" applyAlignment="1">
      <alignment horizontal="left"/>
    </xf>
    <xf numFmtId="1" fontId="11" fillId="0" borderId="0" xfId="0" applyNumberFormat="1" applyFont="1" applyAlignment="1">
      <alignment horizontal="left" vertical="top"/>
    </xf>
    <xf numFmtId="0" fontId="67" fillId="0" borderId="0" xfId="0" applyFont="1"/>
    <xf numFmtId="167" fontId="7" fillId="0" borderId="20" xfId="0" applyNumberFormat="1" applyFont="1" applyBorder="1" applyAlignment="1">
      <alignment horizontal="left"/>
    </xf>
    <xf numFmtId="0" fontId="4" fillId="0" borderId="0" xfId="0" applyFont="1"/>
    <xf numFmtId="1" fontId="4" fillId="0" borderId="0" xfId="0" applyNumberFormat="1" applyFont="1" applyAlignment="1">
      <alignment horizontal="left" vertical="top"/>
    </xf>
    <xf numFmtId="0" fontId="0" fillId="0" borderId="0" xfId="0" applyAlignment="1">
      <alignment vertical="center"/>
    </xf>
    <xf numFmtId="167" fontId="12" fillId="0" borderId="0" xfId="5" applyNumberFormat="1" applyAlignment="1">
      <alignment horizontal="left" vertical="top"/>
    </xf>
    <xf numFmtId="0" fontId="12" fillId="0" borderId="0" xfId="5" applyAlignment="1">
      <alignment horizontal="left" vertical="top"/>
    </xf>
    <xf numFmtId="0" fontId="12" fillId="0" borderId="0" xfId="5" applyAlignment="1">
      <alignment vertical="top"/>
    </xf>
    <xf numFmtId="167" fontId="11" fillId="0" borderId="13" xfId="0" applyNumberFormat="1" applyFont="1" applyBorder="1" applyAlignment="1">
      <alignment horizontal="left" vertical="top"/>
    </xf>
    <xf numFmtId="167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" xfId="0" applyFont="1" applyBorder="1" applyAlignment="1">
      <alignment horizontal="left"/>
    </xf>
    <xf numFmtId="0" fontId="7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167" fontId="7" fillId="0" borderId="15" xfId="0" applyNumberFormat="1" applyFont="1" applyBorder="1" applyAlignment="1">
      <alignment horizontal="left" vertical="top"/>
    </xf>
    <xf numFmtId="165" fontId="7" fillId="0" borderId="16" xfId="0" applyNumberFormat="1" applyFont="1" applyBorder="1" applyAlignment="1">
      <alignment horizontal="left" vertical="top"/>
    </xf>
    <xf numFmtId="0" fontId="68" fillId="0" borderId="0" xfId="0" applyFont="1" applyAlignment="1">
      <alignment horizontal="left"/>
    </xf>
    <xf numFmtId="0" fontId="7" fillId="0" borderId="20" xfId="0" applyFont="1" applyBorder="1" applyAlignment="1">
      <alignment horizontal="left"/>
    </xf>
    <xf numFmtId="167" fontId="11" fillId="0" borderId="20" xfId="0" applyNumberFormat="1" applyFont="1" applyBorder="1" applyAlignment="1">
      <alignment horizontal="left"/>
    </xf>
    <xf numFmtId="165" fontId="11" fillId="0" borderId="20" xfId="0" applyNumberFormat="1" applyFont="1" applyBorder="1" applyAlignment="1">
      <alignment horizontal="left"/>
    </xf>
    <xf numFmtId="166" fontId="8" fillId="0" borderId="0" xfId="5" applyNumberFormat="1" applyFont="1" applyAlignment="1">
      <alignment horizontal="right"/>
    </xf>
    <xf numFmtId="0" fontId="12" fillId="0" borderId="0" xfId="5" applyAlignment="1">
      <alignment horizontal="left" wrapText="1"/>
    </xf>
    <xf numFmtId="0" fontId="12" fillId="0" borderId="0" xfId="5" applyAlignment="1">
      <alignment horizontal="left" vertical="top" wrapText="1"/>
    </xf>
    <xf numFmtId="0" fontId="33" fillId="0" borderId="0" xfId="5" applyFont="1" applyAlignment="1">
      <alignment horizontal="left" vertical="center"/>
    </xf>
    <xf numFmtId="0" fontId="32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/>
    </xf>
    <xf numFmtId="0" fontId="32" fillId="0" borderId="0" xfId="5" applyFont="1" applyAlignment="1">
      <alignment horizontal="left" vertical="top" wrapText="1"/>
    </xf>
    <xf numFmtId="0" fontId="49" fillId="0" borderId="0" xfId="5" applyFont="1" applyAlignment="1">
      <alignment horizontal="left" vertical="top" wrapText="1"/>
    </xf>
    <xf numFmtId="0" fontId="47" fillId="0" borderId="0" xfId="5" applyFont="1" applyAlignment="1">
      <alignment horizontal="left" vertical="center" wrapText="1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center"/>
    </xf>
    <xf numFmtId="166" fontId="34" fillId="0" borderId="0" xfId="5" applyNumberFormat="1" applyFont="1" applyAlignment="1">
      <alignment horizontal="right"/>
    </xf>
    <xf numFmtId="167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</cellXfs>
  <cellStyles count="77">
    <cellStyle name="20 % – Zvýraznění 1" xfId="30" builtinId="30" customBuiltin="1"/>
    <cellStyle name="20 % – Zvýraznění 2" xfId="34" builtinId="34" customBuiltin="1"/>
    <cellStyle name="20 % – Zvýraznění 3" xfId="38" builtinId="38" customBuiltin="1"/>
    <cellStyle name="20 % – Zvýraznění 4" xfId="42" builtinId="42" customBuiltin="1"/>
    <cellStyle name="20 % – Zvýraznění 5" xfId="46" builtinId="46" customBuiltin="1"/>
    <cellStyle name="20 % – Zvýraznění 6" xfId="50" builtinId="50" customBuiltin="1"/>
    <cellStyle name="310399" xfId="68" xr:uid="{00000000-0005-0000-0000-000008000000}"/>
    <cellStyle name="40 % – Zvýraznění 1" xfId="31" builtinId="31" customBuiltin="1"/>
    <cellStyle name="40 % – Zvýraznění 2" xfId="35" builtinId="35" customBuiltin="1"/>
    <cellStyle name="40 % – Zvýraznění 3" xfId="39" builtinId="39" customBuiltin="1"/>
    <cellStyle name="40 % – Zvýraznění 4" xfId="43" builtinId="43" customBuiltin="1"/>
    <cellStyle name="40 % – Zvýraznění 5" xfId="47" builtinId="47" customBuiltin="1"/>
    <cellStyle name="40 % – Zvýraznění 6" xfId="51" builtinId="51" customBuiltin="1"/>
    <cellStyle name="60 % – Zvýraznění 1" xfId="32" builtinId="32" customBuiltin="1"/>
    <cellStyle name="60 % – Zvýraznění 2" xfId="36" builtinId="36" customBuiltin="1"/>
    <cellStyle name="60 % – Zvýraznění 3" xfId="40" builtinId="40" customBuiltin="1"/>
    <cellStyle name="60 % – Zvýraznění 4" xfId="44" builtinId="44" customBuiltin="1"/>
    <cellStyle name="60 % – Zvýraznění 5" xfId="48" builtinId="48" customBuiltin="1"/>
    <cellStyle name="60 % – Zvýraznění 6" xfId="52" builtinId="52" customBuiltin="1"/>
    <cellStyle name="Celkem" xfId="28" builtinId="25" customBuiltin="1"/>
    <cellStyle name="Hypertextový odkaz 2" xfId="69" xr:uid="{00000000-0005-0000-0000-000016000000}"/>
    <cellStyle name="Hypertextový odkaz 3" xfId="76" xr:uid="{1218D7B8-3E49-4937-BD41-2A81D9418257}"/>
    <cellStyle name="Kontrolní buňka" xfId="24" builtinId="23" customBuiltin="1"/>
    <cellStyle name="měny 2" xfId="53" xr:uid="{00000000-0005-0000-0000-000019000000}"/>
    <cellStyle name="měny 2 2" xfId="73" xr:uid="{881C5EBF-AC5C-4A5A-B40D-91039ADF9C87}"/>
    <cellStyle name="měny 3" xfId="64" xr:uid="{00000000-0005-0000-0000-00001A000000}"/>
    <cellStyle name="měny 3 2" xfId="75" xr:uid="{1D75D5D4-5604-405F-86B0-6EB69D54F943}"/>
    <cellStyle name="MřížkaNormální" xfId="6" xr:uid="{00000000-0005-0000-0000-00001B000000}"/>
    <cellStyle name="Nadpis 1" xfId="13" builtinId="16" customBuiltin="1"/>
    <cellStyle name="Nadpis 2" xfId="14" builtinId="17" customBuiltin="1"/>
    <cellStyle name="Nadpis 3" xfId="15" builtinId="18" customBuiltin="1"/>
    <cellStyle name="Nadpis 4" xfId="16" builtinId="19" customBuiltin="1"/>
    <cellStyle name="Název" xfId="12" builtinId="15" customBuiltin="1"/>
    <cellStyle name="Neutrální" xfId="19" builtinId="28" customBuiltin="1"/>
    <cellStyle name="normal" xfId="2" xr:uid="{00000000-0005-0000-0000-000022000000}"/>
    <cellStyle name="Normální" xfId="0" builtinId="0"/>
    <cellStyle name="normální 2" xfId="1" xr:uid="{00000000-0005-0000-0000-000024000000}"/>
    <cellStyle name="normální 2 2" xfId="57" xr:uid="{00000000-0005-0000-0000-000025000000}"/>
    <cellStyle name="normální 2 3" xfId="55" xr:uid="{00000000-0005-0000-0000-000026000000}"/>
    <cellStyle name="normální 2 3 2" xfId="61" xr:uid="{00000000-0005-0000-0000-000027000000}"/>
    <cellStyle name="normální 2 3 2 2" xfId="63" xr:uid="{00000000-0005-0000-0000-000028000000}"/>
    <cellStyle name="normální 2 3 2 2 2" xfId="74" xr:uid="{1D59DD95-43BD-477E-8333-2A79C2F8FDA4}"/>
    <cellStyle name="Normální 2 4" xfId="66" xr:uid="{00000000-0005-0000-0000-000029000000}"/>
    <cellStyle name="normální 3" xfId="54" xr:uid="{00000000-0005-0000-0000-00002A000000}"/>
    <cellStyle name="normální 3 2" xfId="58" xr:uid="{00000000-0005-0000-0000-00002B000000}"/>
    <cellStyle name="normální 3 3" xfId="56" xr:uid="{00000000-0005-0000-0000-00002C000000}"/>
    <cellStyle name="normální 4" xfId="11" xr:uid="{00000000-0005-0000-0000-00002D000000}"/>
    <cellStyle name="normální 4 2" xfId="59" xr:uid="{00000000-0005-0000-0000-00002E000000}"/>
    <cellStyle name="Normální 5" xfId="65" xr:uid="{00000000-0005-0000-0000-00002F000000}"/>
    <cellStyle name="normální 6" xfId="67" xr:uid="{00000000-0005-0000-0000-000030000000}"/>
    <cellStyle name="Normální 7" xfId="72" xr:uid="{00000000-0005-0000-0000-000031000000}"/>
    <cellStyle name="normální_Rozpočet - 1.etapa" xfId="5" xr:uid="{00000000-0005-0000-0000-000032000000}"/>
    <cellStyle name="popis" xfId="3" xr:uid="{00000000-0005-0000-0000-000033000000}"/>
    <cellStyle name="popis polozky" xfId="4" xr:uid="{00000000-0005-0000-0000-000034000000}"/>
    <cellStyle name="Poznámka" xfId="26" builtinId="10" customBuiltin="1"/>
    <cellStyle name="Poznámka 2" xfId="60" xr:uid="{00000000-0005-0000-0000-000036000000}"/>
    <cellStyle name="Poznámka 3" xfId="62" xr:uid="{00000000-0005-0000-0000-000037000000}"/>
    <cellStyle name="Propojená buňka" xfId="23" builtinId="24" customBuiltin="1"/>
    <cellStyle name="R_cert" xfId="7" xr:uid="{00000000-0005-0000-0000-000039000000}"/>
    <cellStyle name="R_price" xfId="8" xr:uid="{00000000-0005-0000-0000-00003A000000}"/>
    <cellStyle name="R_text" xfId="9" xr:uid="{00000000-0005-0000-0000-00003B000000}"/>
    <cellStyle name="R_type" xfId="10" xr:uid="{00000000-0005-0000-0000-00003C000000}"/>
    <cellStyle name="Správně" xfId="17" builtinId="26" customBuiltin="1"/>
    <cellStyle name="Styl 1" xfId="70" xr:uid="{00000000-0005-0000-0000-00003E000000}"/>
    <cellStyle name="Styl 2" xfId="71" xr:uid="{00000000-0005-0000-0000-00003F000000}"/>
    <cellStyle name="Špatně" xfId="18" builtinId="27" customBuiltin="1"/>
    <cellStyle name="Text upozornění" xfId="25" builtinId="11" customBuiltin="1"/>
    <cellStyle name="Vstup" xfId="20" builtinId="20" customBuiltin="1"/>
    <cellStyle name="Výpočet" xfId="22" builtinId="22" customBuiltin="1"/>
    <cellStyle name="Výstup" xfId="21" builtinId="21" customBuiltin="1"/>
    <cellStyle name="Vysvětlující text" xfId="27" builtinId="53" customBuiltin="1"/>
    <cellStyle name="Zvýraznění 1" xfId="29" builtinId="29" customBuiltin="1"/>
    <cellStyle name="Zvýraznění 2" xfId="33" builtinId="33" customBuiltin="1"/>
    <cellStyle name="Zvýraznění 3" xfId="37" builtinId="37" customBuiltin="1"/>
    <cellStyle name="Zvýraznění 4" xfId="41" builtinId="41" customBuiltin="1"/>
    <cellStyle name="Zvýraznění 5" xfId="45" builtinId="45" customBuiltin="1"/>
    <cellStyle name="Zvýraznění 6" xfId="49" builtinId="49" customBuiltin="1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76200</xdr:rowOff>
    </xdr:from>
    <xdr:to>
      <xdr:col>2</xdr:col>
      <xdr:colOff>419100</xdr:colOff>
      <xdr:row>2</xdr:row>
      <xdr:rowOff>0</xdr:rowOff>
    </xdr:to>
    <xdr:pic>
      <xdr:nvPicPr>
        <xdr:cNvPr id="4" name="Obrázek 18">
          <a:extLst>
            <a:ext uri="{FF2B5EF4-FFF2-40B4-BE49-F238E27FC236}">
              <a16:creationId xmlns:a16="http://schemas.microsoft.com/office/drawing/2014/main" id="{23E81775-8DE8-45C8-BACC-F07FC4D9A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57175"/>
          <a:ext cx="9906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2:Q43"/>
  <sheetViews>
    <sheetView tabSelected="1" showWhiteSpace="0" topLeftCell="A7" zoomScaleNormal="100" workbookViewId="0">
      <selection activeCell="L15" sqref="L15"/>
    </sheetView>
  </sheetViews>
  <sheetFormatPr defaultColWidth="10.42578125" defaultRowHeight="14.25" customHeight="1" x14ac:dyDescent="0.2"/>
  <cols>
    <col min="1" max="1" width="5.42578125" style="23" customWidth="1"/>
    <col min="2" max="5" width="8.7109375" style="23" customWidth="1"/>
    <col min="6" max="6" width="28.42578125" style="23" customWidth="1"/>
    <col min="7" max="7" width="4.42578125" style="23" customWidth="1"/>
    <col min="8" max="10" width="8.7109375" style="23" customWidth="1"/>
    <col min="11" max="11" width="11.42578125" style="23" customWidth="1"/>
    <col min="12" max="12" width="10.42578125" style="23"/>
    <col min="13" max="13" width="12" style="23" bestFit="1" customWidth="1"/>
    <col min="14" max="256" width="10.42578125" style="23"/>
    <col min="257" max="257" width="5.42578125" style="23" customWidth="1"/>
    <col min="258" max="267" width="8.7109375" style="23" customWidth="1"/>
    <col min="268" max="512" width="10.42578125" style="23"/>
    <col min="513" max="513" width="5.42578125" style="23" customWidth="1"/>
    <col min="514" max="523" width="8.7109375" style="23" customWidth="1"/>
    <col min="524" max="768" width="10.42578125" style="23"/>
    <col min="769" max="769" width="5.42578125" style="23" customWidth="1"/>
    <col min="770" max="779" width="8.7109375" style="23" customWidth="1"/>
    <col min="780" max="1024" width="10.42578125" style="23"/>
    <col min="1025" max="1025" width="5.42578125" style="23" customWidth="1"/>
    <col min="1026" max="1035" width="8.7109375" style="23" customWidth="1"/>
    <col min="1036" max="1280" width="10.42578125" style="23"/>
    <col min="1281" max="1281" width="5.42578125" style="23" customWidth="1"/>
    <col min="1282" max="1291" width="8.7109375" style="23" customWidth="1"/>
    <col min="1292" max="1536" width="10.42578125" style="23"/>
    <col min="1537" max="1537" width="5.42578125" style="23" customWidth="1"/>
    <col min="1538" max="1547" width="8.7109375" style="23" customWidth="1"/>
    <col min="1548" max="1792" width="10.42578125" style="23"/>
    <col min="1793" max="1793" width="5.42578125" style="23" customWidth="1"/>
    <col min="1794" max="1803" width="8.7109375" style="23" customWidth="1"/>
    <col min="1804" max="2048" width="10.42578125" style="23"/>
    <col min="2049" max="2049" width="5.42578125" style="23" customWidth="1"/>
    <col min="2050" max="2059" width="8.7109375" style="23" customWidth="1"/>
    <col min="2060" max="2304" width="10.42578125" style="23"/>
    <col min="2305" max="2305" width="5.42578125" style="23" customWidth="1"/>
    <col min="2306" max="2315" width="8.7109375" style="23" customWidth="1"/>
    <col min="2316" max="2560" width="10.42578125" style="23"/>
    <col min="2561" max="2561" width="5.42578125" style="23" customWidth="1"/>
    <col min="2562" max="2571" width="8.7109375" style="23" customWidth="1"/>
    <col min="2572" max="2816" width="10.42578125" style="23"/>
    <col min="2817" max="2817" width="5.42578125" style="23" customWidth="1"/>
    <col min="2818" max="2827" width="8.7109375" style="23" customWidth="1"/>
    <col min="2828" max="3072" width="10.42578125" style="23"/>
    <col min="3073" max="3073" width="5.42578125" style="23" customWidth="1"/>
    <col min="3074" max="3083" width="8.7109375" style="23" customWidth="1"/>
    <col min="3084" max="3328" width="10.42578125" style="23"/>
    <col min="3329" max="3329" width="5.42578125" style="23" customWidth="1"/>
    <col min="3330" max="3339" width="8.7109375" style="23" customWidth="1"/>
    <col min="3340" max="3584" width="10.42578125" style="23"/>
    <col min="3585" max="3585" width="5.42578125" style="23" customWidth="1"/>
    <col min="3586" max="3595" width="8.7109375" style="23" customWidth="1"/>
    <col min="3596" max="3840" width="10.42578125" style="23"/>
    <col min="3841" max="3841" width="5.42578125" style="23" customWidth="1"/>
    <col min="3842" max="3851" width="8.7109375" style="23" customWidth="1"/>
    <col min="3852" max="4096" width="10.42578125" style="23"/>
    <col min="4097" max="4097" width="5.42578125" style="23" customWidth="1"/>
    <col min="4098" max="4107" width="8.7109375" style="23" customWidth="1"/>
    <col min="4108" max="4352" width="10.42578125" style="23"/>
    <col min="4353" max="4353" width="5.42578125" style="23" customWidth="1"/>
    <col min="4354" max="4363" width="8.7109375" style="23" customWidth="1"/>
    <col min="4364" max="4608" width="10.42578125" style="23"/>
    <col min="4609" max="4609" width="5.42578125" style="23" customWidth="1"/>
    <col min="4610" max="4619" width="8.7109375" style="23" customWidth="1"/>
    <col min="4620" max="4864" width="10.42578125" style="23"/>
    <col min="4865" max="4865" width="5.42578125" style="23" customWidth="1"/>
    <col min="4866" max="4875" width="8.7109375" style="23" customWidth="1"/>
    <col min="4876" max="5120" width="10.42578125" style="23"/>
    <col min="5121" max="5121" width="5.42578125" style="23" customWidth="1"/>
    <col min="5122" max="5131" width="8.7109375" style="23" customWidth="1"/>
    <col min="5132" max="5376" width="10.42578125" style="23"/>
    <col min="5377" max="5377" width="5.42578125" style="23" customWidth="1"/>
    <col min="5378" max="5387" width="8.7109375" style="23" customWidth="1"/>
    <col min="5388" max="5632" width="10.42578125" style="23"/>
    <col min="5633" max="5633" width="5.42578125" style="23" customWidth="1"/>
    <col min="5634" max="5643" width="8.7109375" style="23" customWidth="1"/>
    <col min="5644" max="5888" width="10.42578125" style="23"/>
    <col min="5889" max="5889" width="5.42578125" style="23" customWidth="1"/>
    <col min="5890" max="5899" width="8.7109375" style="23" customWidth="1"/>
    <col min="5900" max="6144" width="10.42578125" style="23"/>
    <col min="6145" max="6145" width="5.42578125" style="23" customWidth="1"/>
    <col min="6146" max="6155" width="8.7109375" style="23" customWidth="1"/>
    <col min="6156" max="6400" width="10.42578125" style="23"/>
    <col min="6401" max="6401" width="5.42578125" style="23" customWidth="1"/>
    <col min="6402" max="6411" width="8.7109375" style="23" customWidth="1"/>
    <col min="6412" max="6656" width="10.42578125" style="23"/>
    <col min="6657" max="6657" width="5.42578125" style="23" customWidth="1"/>
    <col min="6658" max="6667" width="8.7109375" style="23" customWidth="1"/>
    <col min="6668" max="6912" width="10.42578125" style="23"/>
    <col min="6913" max="6913" width="5.42578125" style="23" customWidth="1"/>
    <col min="6914" max="6923" width="8.7109375" style="23" customWidth="1"/>
    <col min="6924" max="7168" width="10.42578125" style="23"/>
    <col min="7169" max="7169" width="5.42578125" style="23" customWidth="1"/>
    <col min="7170" max="7179" width="8.7109375" style="23" customWidth="1"/>
    <col min="7180" max="7424" width="10.42578125" style="23"/>
    <col min="7425" max="7425" width="5.42578125" style="23" customWidth="1"/>
    <col min="7426" max="7435" width="8.7109375" style="23" customWidth="1"/>
    <col min="7436" max="7680" width="10.42578125" style="23"/>
    <col min="7681" max="7681" width="5.42578125" style="23" customWidth="1"/>
    <col min="7682" max="7691" width="8.7109375" style="23" customWidth="1"/>
    <col min="7692" max="7936" width="10.42578125" style="23"/>
    <col min="7937" max="7937" width="5.42578125" style="23" customWidth="1"/>
    <col min="7938" max="7947" width="8.7109375" style="23" customWidth="1"/>
    <col min="7948" max="8192" width="10.42578125" style="23"/>
    <col min="8193" max="8193" width="5.42578125" style="23" customWidth="1"/>
    <col min="8194" max="8203" width="8.7109375" style="23" customWidth="1"/>
    <col min="8204" max="8448" width="10.42578125" style="23"/>
    <col min="8449" max="8449" width="5.42578125" style="23" customWidth="1"/>
    <col min="8450" max="8459" width="8.7109375" style="23" customWidth="1"/>
    <col min="8460" max="8704" width="10.42578125" style="23"/>
    <col min="8705" max="8705" width="5.42578125" style="23" customWidth="1"/>
    <col min="8706" max="8715" width="8.7109375" style="23" customWidth="1"/>
    <col min="8716" max="8960" width="10.42578125" style="23"/>
    <col min="8961" max="8961" width="5.42578125" style="23" customWidth="1"/>
    <col min="8962" max="8971" width="8.7109375" style="23" customWidth="1"/>
    <col min="8972" max="9216" width="10.42578125" style="23"/>
    <col min="9217" max="9217" width="5.42578125" style="23" customWidth="1"/>
    <col min="9218" max="9227" width="8.7109375" style="23" customWidth="1"/>
    <col min="9228" max="9472" width="10.42578125" style="23"/>
    <col min="9473" max="9473" width="5.42578125" style="23" customWidth="1"/>
    <col min="9474" max="9483" width="8.7109375" style="23" customWidth="1"/>
    <col min="9484" max="9728" width="10.42578125" style="23"/>
    <col min="9729" max="9729" width="5.42578125" style="23" customWidth="1"/>
    <col min="9730" max="9739" width="8.7109375" style="23" customWidth="1"/>
    <col min="9740" max="9984" width="10.42578125" style="23"/>
    <col min="9985" max="9985" width="5.42578125" style="23" customWidth="1"/>
    <col min="9986" max="9995" width="8.7109375" style="23" customWidth="1"/>
    <col min="9996" max="10240" width="10.42578125" style="23"/>
    <col min="10241" max="10241" width="5.42578125" style="23" customWidth="1"/>
    <col min="10242" max="10251" width="8.7109375" style="23" customWidth="1"/>
    <col min="10252" max="10496" width="10.42578125" style="23"/>
    <col min="10497" max="10497" width="5.42578125" style="23" customWidth="1"/>
    <col min="10498" max="10507" width="8.7109375" style="23" customWidth="1"/>
    <col min="10508" max="10752" width="10.42578125" style="23"/>
    <col min="10753" max="10753" width="5.42578125" style="23" customWidth="1"/>
    <col min="10754" max="10763" width="8.7109375" style="23" customWidth="1"/>
    <col min="10764" max="11008" width="10.42578125" style="23"/>
    <col min="11009" max="11009" width="5.42578125" style="23" customWidth="1"/>
    <col min="11010" max="11019" width="8.7109375" style="23" customWidth="1"/>
    <col min="11020" max="11264" width="10.42578125" style="23"/>
    <col min="11265" max="11265" width="5.42578125" style="23" customWidth="1"/>
    <col min="11266" max="11275" width="8.7109375" style="23" customWidth="1"/>
    <col min="11276" max="11520" width="10.42578125" style="23"/>
    <col min="11521" max="11521" width="5.42578125" style="23" customWidth="1"/>
    <col min="11522" max="11531" width="8.7109375" style="23" customWidth="1"/>
    <col min="11532" max="11776" width="10.42578125" style="23"/>
    <col min="11777" max="11777" width="5.42578125" style="23" customWidth="1"/>
    <col min="11778" max="11787" width="8.7109375" style="23" customWidth="1"/>
    <col min="11788" max="12032" width="10.42578125" style="23"/>
    <col min="12033" max="12033" width="5.42578125" style="23" customWidth="1"/>
    <col min="12034" max="12043" width="8.7109375" style="23" customWidth="1"/>
    <col min="12044" max="12288" width="10.42578125" style="23"/>
    <col min="12289" max="12289" width="5.42578125" style="23" customWidth="1"/>
    <col min="12290" max="12299" width="8.7109375" style="23" customWidth="1"/>
    <col min="12300" max="12544" width="10.42578125" style="23"/>
    <col min="12545" max="12545" width="5.42578125" style="23" customWidth="1"/>
    <col min="12546" max="12555" width="8.7109375" style="23" customWidth="1"/>
    <col min="12556" max="12800" width="10.42578125" style="23"/>
    <col min="12801" max="12801" width="5.42578125" style="23" customWidth="1"/>
    <col min="12802" max="12811" width="8.7109375" style="23" customWidth="1"/>
    <col min="12812" max="13056" width="10.42578125" style="23"/>
    <col min="13057" max="13057" width="5.42578125" style="23" customWidth="1"/>
    <col min="13058" max="13067" width="8.7109375" style="23" customWidth="1"/>
    <col min="13068" max="13312" width="10.42578125" style="23"/>
    <col min="13313" max="13313" width="5.42578125" style="23" customWidth="1"/>
    <col min="13314" max="13323" width="8.7109375" style="23" customWidth="1"/>
    <col min="13324" max="13568" width="10.42578125" style="23"/>
    <col min="13569" max="13569" width="5.42578125" style="23" customWidth="1"/>
    <col min="13570" max="13579" width="8.7109375" style="23" customWidth="1"/>
    <col min="13580" max="13824" width="10.42578125" style="23"/>
    <col min="13825" max="13825" width="5.42578125" style="23" customWidth="1"/>
    <col min="13826" max="13835" width="8.7109375" style="23" customWidth="1"/>
    <col min="13836" max="14080" width="10.42578125" style="23"/>
    <col min="14081" max="14081" width="5.42578125" style="23" customWidth="1"/>
    <col min="14082" max="14091" width="8.7109375" style="23" customWidth="1"/>
    <col min="14092" max="14336" width="10.42578125" style="23"/>
    <col min="14337" max="14337" width="5.42578125" style="23" customWidth="1"/>
    <col min="14338" max="14347" width="8.7109375" style="23" customWidth="1"/>
    <col min="14348" max="14592" width="10.42578125" style="23"/>
    <col min="14593" max="14593" width="5.42578125" style="23" customWidth="1"/>
    <col min="14594" max="14603" width="8.7109375" style="23" customWidth="1"/>
    <col min="14604" max="14848" width="10.42578125" style="23"/>
    <col min="14849" max="14849" width="5.42578125" style="23" customWidth="1"/>
    <col min="14850" max="14859" width="8.7109375" style="23" customWidth="1"/>
    <col min="14860" max="15104" width="10.42578125" style="23"/>
    <col min="15105" max="15105" width="5.42578125" style="23" customWidth="1"/>
    <col min="15106" max="15115" width="8.7109375" style="23" customWidth="1"/>
    <col min="15116" max="15360" width="10.42578125" style="23"/>
    <col min="15361" max="15361" width="5.42578125" style="23" customWidth="1"/>
    <col min="15362" max="15371" width="8.7109375" style="23" customWidth="1"/>
    <col min="15372" max="15616" width="10.42578125" style="23"/>
    <col min="15617" max="15617" width="5.42578125" style="23" customWidth="1"/>
    <col min="15618" max="15627" width="8.7109375" style="23" customWidth="1"/>
    <col min="15628" max="15872" width="10.42578125" style="23"/>
    <col min="15873" max="15873" width="5.42578125" style="23" customWidth="1"/>
    <col min="15874" max="15883" width="8.7109375" style="23" customWidth="1"/>
    <col min="15884" max="16128" width="10.42578125" style="23"/>
    <col min="16129" max="16129" width="5.42578125" style="23" customWidth="1"/>
    <col min="16130" max="16139" width="8.7109375" style="23" customWidth="1"/>
    <col min="16140" max="16384" width="10.42578125" style="23"/>
  </cols>
  <sheetData>
    <row r="2" spans="1:14" ht="14.25" customHeight="1" x14ac:dyDescent="0.2">
      <c r="B2" s="39"/>
      <c r="C2" s="40"/>
      <c r="D2" s="41" t="s">
        <v>34</v>
      </c>
      <c r="E2" s="41"/>
      <c r="F2" s="42"/>
      <c r="G2" s="42"/>
      <c r="H2" s="42"/>
      <c r="I2" s="42"/>
      <c r="J2" s="42"/>
      <c r="K2" s="42"/>
    </row>
    <row r="3" spans="1:14" ht="14.25" customHeight="1" x14ac:dyDescent="0.2">
      <c r="B3" s="43"/>
      <c r="C3" s="44"/>
      <c r="D3" s="45"/>
      <c r="E3" s="45"/>
    </row>
    <row r="4" spans="1:14" ht="14.25" customHeight="1" x14ac:dyDescent="0.2">
      <c r="A4" s="13"/>
      <c r="B4" s="155" t="s">
        <v>209</v>
      </c>
      <c r="C4" s="155"/>
      <c r="D4" s="155"/>
      <c r="E4" s="155"/>
      <c r="F4" s="155"/>
      <c r="G4" s="155"/>
      <c r="H4" s="155"/>
      <c r="I4" s="155"/>
      <c r="J4" s="155"/>
      <c r="K4" s="155"/>
      <c r="L4" s="24"/>
      <c r="M4" s="24"/>
      <c r="N4" s="24"/>
    </row>
    <row r="5" spans="1:14" ht="14.25" customHeight="1" x14ac:dyDescent="0.2">
      <c r="A5" s="13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24"/>
      <c r="M5" s="24"/>
      <c r="N5" s="24"/>
    </row>
    <row r="6" spans="1:14" ht="14.1" customHeight="1" x14ac:dyDescent="0.2">
      <c r="A6" s="13"/>
      <c r="B6" s="19"/>
      <c r="C6" s="19"/>
      <c r="D6" s="19"/>
      <c r="E6" s="19"/>
      <c r="F6" s="19"/>
      <c r="G6" s="19"/>
      <c r="H6" s="19"/>
      <c r="I6" s="19"/>
      <c r="J6" s="19"/>
      <c r="K6" s="19"/>
      <c r="L6" s="24"/>
      <c r="M6" s="24"/>
      <c r="N6" s="24"/>
    </row>
    <row r="7" spans="1:14" ht="14.1" customHeight="1" x14ac:dyDescent="0.2">
      <c r="A7" s="13"/>
      <c r="B7" s="14" t="s">
        <v>25</v>
      </c>
      <c r="C7" s="159" t="s">
        <v>75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"/>
    </row>
    <row r="8" spans="1:14" ht="17.25" customHeight="1" x14ac:dyDescent="0.2">
      <c r="A8" s="13"/>
      <c r="B8" s="17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6"/>
    </row>
    <row r="9" spans="1:14" ht="14.1" customHeight="1" x14ac:dyDescent="0.2">
      <c r="A9" s="13"/>
      <c r="B9" s="17" t="s">
        <v>26</v>
      </c>
      <c r="C9" s="156" t="s">
        <v>69</v>
      </c>
      <c r="D9" s="157"/>
      <c r="E9" s="157"/>
      <c r="F9" s="157"/>
      <c r="G9" s="157"/>
      <c r="H9" s="157"/>
      <c r="I9" s="157"/>
      <c r="J9" s="157"/>
      <c r="K9" s="157"/>
      <c r="L9" s="15"/>
      <c r="M9" s="15"/>
      <c r="N9" s="15"/>
    </row>
    <row r="10" spans="1:14" ht="14.1" customHeight="1" x14ac:dyDescent="0.2">
      <c r="A10" s="13"/>
      <c r="B10" s="22"/>
      <c r="C10" s="22"/>
      <c r="D10" s="21"/>
      <c r="E10" s="21"/>
      <c r="F10" s="21"/>
      <c r="G10" s="21"/>
      <c r="H10" s="21"/>
      <c r="I10" s="21"/>
      <c r="J10" s="21"/>
      <c r="K10" s="21"/>
      <c r="L10" s="15"/>
      <c r="M10" s="15"/>
      <c r="N10" s="15"/>
    </row>
    <row r="11" spans="1:14" ht="27" customHeight="1" x14ac:dyDescent="0.2">
      <c r="A11" s="13"/>
      <c r="B11" s="59" t="s">
        <v>28</v>
      </c>
      <c r="C11" s="158" t="s">
        <v>74</v>
      </c>
      <c r="D11" s="158"/>
      <c r="E11" s="158"/>
      <c r="F11" s="158"/>
      <c r="G11" s="158"/>
      <c r="H11" s="158"/>
      <c r="I11" s="158"/>
      <c r="J11" s="158"/>
      <c r="K11" s="158"/>
      <c r="L11" s="158"/>
      <c r="M11" s="15"/>
      <c r="N11" s="15"/>
    </row>
    <row r="12" spans="1:14" ht="14.1" customHeight="1" x14ac:dyDescent="0.2">
      <c r="A12" s="13"/>
      <c r="B12" s="21"/>
      <c r="C12" s="21"/>
      <c r="D12" s="18"/>
      <c r="E12" s="18"/>
      <c r="F12" s="18"/>
      <c r="G12" s="18"/>
      <c r="H12" s="18"/>
      <c r="I12" s="18"/>
      <c r="J12" s="18"/>
      <c r="K12" s="18"/>
      <c r="L12" s="15"/>
      <c r="M12" s="15"/>
      <c r="N12" s="15"/>
    </row>
    <row r="13" spans="1:14" ht="14.1" customHeight="1" x14ac:dyDescent="0.2">
      <c r="A13" s="13"/>
      <c r="B13" s="160" t="s">
        <v>27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</row>
    <row r="14" spans="1:14" ht="14.1" customHeight="1" thickBot="1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25"/>
      <c r="M14" s="25"/>
    </row>
    <row r="15" spans="1:14" ht="14.1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4" ht="14.1" customHeight="1" x14ac:dyDescent="0.2">
      <c r="A16" s="2"/>
      <c r="B16" s="7" t="s">
        <v>97</v>
      </c>
      <c r="C16" s="7"/>
      <c r="D16" s="7"/>
      <c r="E16" s="7"/>
      <c r="F16" s="7"/>
      <c r="G16" s="2"/>
      <c r="H16" s="2"/>
      <c r="I16" s="152">
        <f>'Kabelové rozvody NN'!L76</f>
        <v>0</v>
      </c>
      <c r="J16" s="152"/>
      <c r="K16" s="152"/>
    </row>
    <row r="17" spans="1:17" ht="14.1" customHeight="1" x14ac:dyDescent="0.2">
      <c r="A17" s="2"/>
      <c r="B17" s="37"/>
      <c r="C17" s="2"/>
      <c r="D17" s="2"/>
      <c r="E17" s="2"/>
      <c r="F17" s="2"/>
      <c r="G17" s="2"/>
      <c r="H17" s="2"/>
      <c r="I17" s="2"/>
      <c r="J17" s="2"/>
      <c r="K17" s="2"/>
    </row>
    <row r="18" spans="1:17" ht="14.1" customHeight="1" x14ac:dyDescent="0.2">
      <c r="A18" s="2"/>
      <c r="B18" s="7" t="s">
        <v>35</v>
      </c>
      <c r="C18" s="7"/>
      <c r="D18" s="7"/>
      <c r="E18" s="7"/>
      <c r="F18" s="7"/>
      <c r="G18" s="2"/>
      <c r="H18" s="2"/>
      <c r="I18" s="152">
        <f>' Elektroinstace '!L108</f>
        <v>0</v>
      </c>
      <c r="J18" s="152"/>
      <c r="K18" s="152"/>
    </row>
    <row r="19" spans="1:17" ht="14.1" customHeight="1" x14ac:dyDescent="0.2">
      <c r="A19" s="2"/>
      <c r="B19" s="37"/>
      <c r="C19" s="36"/>
      <c r="D19" s="36"/>
      <c r="E19" s="36"/>
      <c r="F19" s="2"/>
      <c r="G19" s="2"/>
      <c r="H19" s="2"/>
      <c r="I19" s="2"/>
      <c r="J19" s="2"/>
      <c r="K19" s="2"/>
    </row>
    <row r="20" spans="1:17" ht="14.1" customHeight="1" x14ac:dyDescent="0.2">
      <c r="A20" s="2"/>
      <c r="B20" s="7" t="s">
        <v>62</v>
      </c>
      <c r="C20" s="7"/>
      <c r="D20" s="7"/>
      <c r="E20" s="7"/>
      <c r="F20" s="7"/>
      <c r="G20" s="2"/>
      <c r="H20" s="2"/>
      <c r="I20" s="152">
        <f>'Rozvodnice RH'!M30</f>
        <v>0</v>
      </c>
      <c r="J20" s="152"/>
      <c r="K20" s="152"/>
    </row>
    <row r="21" spans="1:17" ht="14.1" customHeight="1" x14ac:dyDescent="0.2">
      <c r="A21" s="2"/>
      <c r="B21" s="7"/>
      <c r="C21" s="7"/>
      <c r="D21" s="7"/>
      <c r="E21" s="7"/>
      <c r="F21" s="7"/>
      <c r="G21" s="2"/>
      <c r="H21" s="2"/>
      <c r="I21" s="54"/>
      <c r="J21" s="54"/>
      <c r="K21" s="54"/>
    </row>
    <row r="22" spans="1:17" ht="14.1" customHeight="1" x14ac:dyDescent="0.2">
      <c r="A22" s="2"/>
      <c r="B22" s="7" t="s">
        <v>70</v>
      </c>
      <c r="C22" s="7"/>
      <c r="D22" s="7"/>
      <c r="E22" s="7"/>
      <c r="F22" s="7"/>
      <c r="G22" s="2"/>
      <c r="H22" s="2"/>
      <c r="I22" s="152">
        <f>'Rozvodnice R1'!M46</f>
        <v>0</v>
      </c>
      <c r="J22" s="152"/>
      <c r="K22" s="152"/>
    </row>
    <row r="23" spans="1:17" ht="14.1" customHeight="1" x14ac:dyDescent="0.2">
      <c r="A23" s="2"/>
      <c r="B23" s="7"/>
      <c r="C23" s="7"/>
      <c r="D23" s="7"/>
      <c r="E23" s="7"/>
      <c r="F23" s="7"/>
      <c r="G23" s="2"/>
      <c r="H23" s="2"/>
      <c r="I23" s="54"/>
      <c r="J23" s="54"/>
      <c r="K23" s="54"/>
    </row>
    <row r="24" spans="1:17" ht="14.1" customHeight="1" x14ac:dyDescent="0.2">
      <c r="A24" s="2"/>
      <c r="B24" s="7" t="s">
        <v>71</v>
      </c>
      <c r="C24" s="7"/>
      <c r="D24" s="7"/>
      <c r="E24" s="7"/>
      <c r="F24" s="7"/>
      <c r="G24" s="2"/>
      <c r="H24" s="2"/>
      <c r="I24" s="152">
        <f>'Rozvodnice R2'!M40</f>
        <v>0</v>
      </c>
      <c r="J24" s="152"/>
      <c r="K24" s="152"/>
    </row>
    <row r="25" spans="1:17" ht="14.1" customHeight="1" x14ac:dyDescent="0.2">
      <c r="A25" s="2"/>
      <c r="B25" s="7"/>
      <c r="C25" s="7"/>
      <c r="D25" s="7"/>
      <c r="E25" s="7"/>
      <c r="F25" s="7"/>
      <c r="G25" s="2"/>
      <c r="H25" s="2"/>
      <c r="I25" s="54"/>
      <c r="J25" s="54"/>
      <c r="K25" s="54"/>
    </row>
    <row r="26" spans="1:17" ht="14.1" customHeight="1" x14ac:dyDescent="0.2">
      <c r="A26" s="2"/>
      <c r="B26" s="7" t="s">
        <v>72</v>
      </c>
      <c r="C26" s="7"/>
      <c r="D26" s="7"/>
      <c r="E26" s="7"/>
      <c r="F26" s="7"/>
      <c r="G26" s="2"/>
      <c r="H26" s="2"/>
      <c r="I26" s="152">
        <f>'Rozvodnice R3 '!M38</f>
        <v>0</v>
      </c>
      <c r="J26" s="152"/>
      <c r="K26" s="152"/>
    </row>
    <row r="27" spans="1:17" ht="14.1" customHeight="1" x14ac:dyDescent="0.2">
      <c r="A27" s="2"/>
      <c r="B27" s="7"/>
      <c r="C27" s="7"/>
      <c r="D27" s="7"/>
      <c r="E27" s="7"/>
      <c r="F27" s="7"/>
      <c r="G27" s="2"/>
      <c r="H27" s="2"/>
      <c r="I27" s="54"/>
      <c r="J27" s="54"/>
      <c r="K27" s="54"/>
    </row>
    <row r="28" spans="1:17" ht="14.1" customHeight="1" x14ac:dyDescent="0.2">
      <c r="A28" s="2"/>
      <c r="B28" s="7" t="s">
        <v>173</v>
      </c>
      <c r="C28" s="7"/>
      <c r="D28" s="7"/>
      <c r="E28" s="7"/>
      <c r="F28" s="7"/>
      <c r="G28" s="2"/>
      <c r="H28" s="2"/>
      <c r="I28" s="152">
        <f>'R-ATS'!M15</f>
        <v>0</v>
      </c>
      <c r="J28" s="152"/>
      <c r="K28" s="152"/>
    </row>
    <row r="29" spans="1:17" ht="14.1" customHeight="1" thickBot="1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25"/>
      <c r="M29" s="25"/>
    </row>
    <row r="30" spans="1:17" ht="14.1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7" ht="14.1" customHeight="1" x14ac:dyDescent="0.25">
      <c r="A31" s="2"/>
      <c r="B31" s="161" t="s">
        <v>7</v>
      </c>
      <c r="C31" s="161"/>
      <c r="D31" s="161"/>
      <c r="E31" s="20"/>
      <c r="F31" s="20"/>
      <c r="G31" s="6"/>
      <c r="H31" s="6"/>
      <c r="I31" s="163">
        <f>SUM(I16:K29)</f>
        <v>0</v>
      </c>
      <c r="J31" s="163"/>
      <c r="K31" s="163"/>
      <c r="L31" s="162" t="s">
        <v>6</v>
      </c>
      <c r="M31" s="162"/>
    </row>
    <row r="32" spans="1:17" ht="14.25" customHeight="1" x14ac:dyDescent="0.2">
      <c r="A32" s="2"/>
      <c r="C32" s="1"/>
      <c r="D32" s="1"/>
      <c r="E32" s="1"/>
      <c r="F32" s="1"/>
      <c r="G32" s="1"/>
      <c r="H32" s="1"/>
      <c r="I32" s="1"/>
      <c r="J32" s="1"/>
      <c r="K32" s="1"/>
      <c r="Q32" s="26"/>
    </row>
    <row r="33" spans="2:13" ht="14.25" customHeight="1" x14ac:dyDescent="0.2">
      <c r="B33" s="1" t="s">
        <v>206</v>
      </c>
    </row>
    <row r="34" spans="2:13" ht="14.25" customHeight="1" x14ac:dyDescent="0.2">
      <c r="B34" s="1"/>
    </row>
    <row r="35" spans="2:13" ht="14.25" customHeight="1" x14ac:dyDescent="0.25">
      <c r="B35" s="60" t="s">
        <v>59</v>
      </c>
    </row>
    <row r="36" spans="2:13" ht="14.25" customHeight="1" x14ac:dyDescent="0.2">
      <c r="B36" s="61" t="s">
        <v>61</v>
      </c>
    </row>
    <row r="37" spans="2:13" ht="14.25" customHeight="1" x14ac:dyDescent="0.25">
      <c r="B37" s="57" t="s">
        <v>60</v>
      </c>
    </row>
    <row r="38" spans="2:13" ht="14.25" customHeight="1" x14ac:dyDescent="0.2">
      <c r="B38" s="1"/>
    </row>
    <row r="39" spans="2:13" ht="14.25" customHeight="1" x14ac:dyDescent="0.2">
      <c r="B39" s="122" t="s">
        <v>188</v>
      </c>
      <c r="F39" s="26"/>
      <c r="K39" s="26"/>
      <c r="L39" s="23" t="s">
        <v>194</v>
      </c>
    </row>
    <row r="40" spans="2:13" ht="14.25" customHeight="1" x14ac:dyDescent="0.2">
      <c r="B40" s="153" t="s">
        <v>210</v>
      </c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</row>
    <row r="41" spans="2:13" ht="9" customHeight="1" x14ac:dyDescent="0.2"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</row>
    <row r="42" spans="2:13" ht="14.25" customHeight="1" x14ac:dyDescent="0.2">
      <c r="B42" s="154" t="s">
        <v>211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</row>
    <row r="43" spans="2:13" ht="14.25" customHeight="1" x14ac:dyDescent="0.2"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</row>
  </sheetData>
  <mergeCells count="17">
    <mergeCell ref="I24:K24"/>
    <mergeCell ref="I26:K26"/>
    <mergeCell ref="I28:K28"/>
    <mergeCell ref="B40:M40"/>
    <mergeCell ref="B42:M42"/>
    <mergeCell ref="B4:K5"/>
    <mergeCell ref="C9:K9"/>
    <mergeCell ref="C11:L11"/>
    <mergeCell ref="C7:M8"/>
    <mergeCell ref="B13:N13"/>
    <mergeCell ref="I16:K16"/>
    <mergeCell ref="I18:K18"/>
    <mergeCell ref="I20:K20"/>
    <mergeCell ref="B31:D31"/>
    <mergeCell ref="L31:M31"/>
    <mergeCell ref="I31:K31"/>
    <mergeCell ref="I22:K22"/>
  </mergeCells>
  <pageMargins left="0.31496062992125984" right="0.31496062992125984" top="0.39370078740157483" bottom="0.39370078740157483" header="0.31496062992125984" footer="0.31496062992125984"/>
  <pageSetup paperSize="9" scale="89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BACE-C8DD-4B0F-A63C-24B099FD3B99}">
  <dimension ref="B1:AC79"/>
  <sheetViews>
    <sheetView topLeftCell="A46" zoomScaleNormal="100" workbookViewId="0">
      <selection activeCell="F77" sqref="F77"/>
    </sheetView>
  </sheetViews>
  <sheetFormatPr defaultRowHeight="15" x14ac:dyDescent="0.25"/>
  <cols>
    <col min="1" max="1" width="1.85546875" style="48" customWidth="1"/>
    <col min="2" max="2" width="65.7109375" style="48" customWidth="1"/>
    <col min="3" max="3" width="1.140625" style="48" customWidth="1"/>
    <col min="4" max="4" width="6.5703125" style="52" customWidth="1"/>
    <col min="5" max="5" width="4.85546875" style="52" customWidth="1"/>
    <col min="6" max="6" width="10.42578125" style="53" customWidth="1"/>
    <col min="7" max="7" width="11.42578125" style="53" customWidth="1"/>
    <col min="8" max="8" width="1" style="53" customWidth="1"/>
    <col min="9" max="9" width="11.5703125" style="53" customWidth="1"/>
    <col min="10" max="10" width="11.5703125" style="53" bestFit="1" customWidth="1"/>
    <col min="11" max="11" width="1" style="53" customWidth="1"/>
    <col min="12" max="12" width="15.42578125" style="53" customWidth="1"/>
    <col min="13" max="13" width="12.42578125" style="80" customWidth="1"/>
    <col min="14" max="14" width="9.140625" style="79"/>
    <col min="15" max="15" width="11.85546875" style="48" bestFit="1" customWidth="1"/>
    <col min="16" max="16" width="9.42578125" style="55" bestFit="1" customWidth="1"/>
    <col min="18" max="16384" width="9.140625" style="48"/>
  </cols>
  <sheetData>
    <row r="1" spans="2:23" s="4" customFormat="1" ht="14.25" customHeight="1" x14ac:dyDescent="0.25">
      <c r="B1" s="165" t="s">
        <v>75</v>
      </c>
      <c r="C1" s="166"/>
      <c r="D1" s="166"/>
      <c r="E1" s="166"/>
      <c r="F1" s="166"/>
      <c r="G1" s="32"/>
      <c r="H1" s="32"/>
      <c r="I1" s="32"/>
      <c r="J1" s="32"/>
      <c r="K1" s="32"/>
      <c r="L1" s="32"/>
      <c r="M1" s="98"/>
      <c r="N1" s="101"/>
      <c r="O1" s="38"/>
    </row>
    <row r="2" spans="2:23" s="4" customFormat="1" ht="14.25" customHeight="1" x14ac:dyDescent="0.25">
      <c r="B2" s="165"/>
      <c r="C2" s="166"/>
      <c r="D2" s="166"/>
      <c r="E2" s="166"/>
      <c r="F2" s="166"/>
      <c r="G2" s="32"/>
      <c r="H2" s="32"/>
      <c r="I2" s="32"/>
      <c r="J2" s="32"/>
      <c r="K2" s="32"/>
      <c r="L2" s="32"/>
      <c r="M2" s="98"/>
      <c r="N2" s="101"/>
      <c r="O2" s="38"/>
    </row>
    <row r="3" spans="2:23" s="4" customFormat="1" ht="14.25" customHeight="1" x14ac:dyDescent="0.25">
      <c r="B3" s="167"/>
      <c r="C3" s="167"/>
      <c r="D3" s="167"/>
      <c r="E3" s="167"/>
      <c r="F3" s="167"/>
      <c r="G3" s="62"/>
      <c r="H3" s="62"/>
      <c r="I3" s="62"/>
      <c r="J3" s="62"/>
      <c r="K3" s="62"/>
      <c r="L3" s="62"/>
      <c r="M3" s="98"/>
      <c r="N3" s="101"/>
      <c r="O3" s="38"/>
    </row>
    <row r="4" spans="2:23" s="82" customFormat="1" x14ac:dyDescent="0.25">
      <c r="B4" s="81" t="s">
        <v>0</v>
      </c>
      <c r="D4" s="148" t="s">
        <v>86</v>
      </c>
      <c r="E4" s="137"/>
      <c r="F4" s="164" t="s">
        <v>1</v>
      </c>
      <c r="G4" s="164"/>
      <c r="H4" s="136"/>
      <c r="I4" s="164" t="s">
        <v>2</v>
      </c>
      <c r="J4" s="164"/>
      <c r="K4" s="136"/>
      <c r="L4" s="136" t="s">
        <v>3</v>
      </c>
      <c r="M4" s="100"/>
      <c r="N4" s="83"/>
      <c r="P4" s="84"/>
    </row>
    <row r="5" spans="2:23" ht="14.25" customHeight="1" x14ac:dyDescent="0.25">
      <c r="G5" s="64"/>
      <c r="J5" s="64"/>
      <c r="M5" s="98"/>
    </row>
    <row r="6" spans="2:23" x14ac:dyDescent="0.25">
      <c r="B6" s="71" t="s">
        <v>55</v>
      </c>
      <c r="G6" s="64"/>
      <c r="J6" s="64"/>
      <c r="M6" s="98"/>
    </row>
    <row r="7" spans="2:23" x14ac:dyDescent="0.25">
      <c r="G7" s="64"/>
      <c r="J7" s="64"/>
      <c r="M7" s="98"/>
    </row>
    <row r="8" spans="2:23" s="10" customFormat="1" x14ac:dyDescent="0.25">
      <c r="B8" s="10" t="s">
        <v>99</v>
      </c>
      <c r="D8" s="10">
        <v>210</v>
      </c>
      <c r="E8" s="9" t="s">
        <v>9</v>
      </c>
      <c r="F8" s="32"/>
      <c r="G8" s="33">
        <f t="shared" ref="G8:G10" si="0">F8*D8</f>
        <v>0</v>
      </c>
      <c r="H8" s="32"/>
      <c r="I8" s="53"/>
      <c r="J8" s="33">
        <f t="shared" ref="J8:J10" si="1">D8*I8</f>
        <v>0</v>
      </c>
      <c r="K8" s="32"/>
      <c r="L8" s="32">
        <f t="shared" ref="L8:L10" si="2">SUM(G8+J8)</f>
        <v>0</v>
      </c>
      <c r="M8" s="98"/>
      <c r="N8" s="99"/>
      <c r="O8" s="85"/>
    </row>
    <row r="9" spans="2:23" s="10" customFormat="1" x14ac:dyDescent="0.25">
      <c r="B9" s="10" t="s">
        <v>87</v>
      </c>
      <c r="D9" s="10">
        <v>4</v>
      </c>
      <c r="E9" s="9" t="s">
        <v>8</v>
      </c>
      <c r="F9" s="32"/>
      <c r="G9" s="33">
        <f t="shared" si="0"/>
        <v>0</v>
      </c>
      <c r="H9" s="32"/>
      <c r="I9" s="53"/>
      <c r="J9" s="33">
        <f t="shared" si="1"/>
        <v>0</v>
      </c>
      <c r="K9" s="32"/>
      <c r="L9" s="32">
        <f t="shared" si="2"/>
        <v>0</v>
      </c>
      <c r="M9" s="98"/>
      <c r="N9" s="99"/>
      <c r="O9" s="85"/>
    </row>
    <row r="10" spans="2:23" s="10" customFormat="1" x14ac:dyDescent="0.25">
      <c r="B10" s="10" t="s">
        <v>98</v>
      </c>
      <c r="D10" s="10">
        <v>105</v>
      </c>
      <c r="E10" s="9" t="s">
        <v>9</v>
      </c>
      <c r="F10" s="32"/>
      <c r="G10" s="33">
        <f t="shared" si="0"/>
        <v>0</v>
      </c>
      <c r="H10" s="32"/>
      <c r="I10" s="32"/>
      <c r="J10" s="33">
        <f t="shared" si="1"/>
        <v>0</v>
      </c>
      <c r="K10" s="32"/>
      <c r="L10" s="32">
        <f t="shared" si="2"/>
        <v>0</v>
      </c>
      <c r="M10" s="98"/>
      <c r="N10" s="99"/>
      <c r="O10" s="34"/>
      <c r="P10" s="34"/>
      <c r="Q10" s="34"/>
      <c r="R10" s="34"/>
      <c r="S10" s="34"/>
      <c r="T10" s="34"/>
      <c r="U10" s="34"/>
      <c r="V10" s="34"/>
      <c r="W10" s="34"/>
    </row>
    <row r="11" spans="2:23" s="10" customFormat="1" x14ac:dyDescent="0.25">
      <c r="B11" s="10" t="s">
        <v>100</v>
      </c>
      <c r="D11" s="10">
        <v>2</v>
      </c>
      <c r="E11" s="9" t="s">
        <v>8</v>
      </c>
      <c r="F11" s="32"/>
      <c r="G11" s="33">
        <f t="shared" ref="G11" si="3">F11*D11</f>
        <v>0</v>
      </c>
      <c r="H11" s="32"/>
      <c r="I11" s="53"/>
      <c r="J11" s="33">
        <f t="shared" ref="J11" si="4">D11*I11</f>
        <v>0</v>
      </c>
      <c r="K11" s="32"/>
      <c r="L11" s="32">
        <f t="shared" ref="L11" si="5">SUM(G11+J11)</f>
        <v>0</v>
      </c>
      <c r="M11" s="98"/>
      <c r="N11" s="99"/>
      <c r="O11" s="85"/>
    </row>
    <row r="12" spans="2:23" x14ac:dyDescent="0.25">
      <c r="M12" s="98"/>
      <c r="N12" s="99"/>
    </row>
    <row r="13" spans="2:23" x14ac:dyDescent="0.25">
      <c r="G13" s="64"/>
      <c r="J13" s="64"/>
      <c r="M13" s="98"/>
      <c r="N13" s="99"/>
      <c r="Q13" s="48"/>
    </row>
    <row r="14" spans="2:23" x14ac:dyDescent="0.25">
      <c r="B14" s="86" t="s">
        <v>20</v>
      </c>
      <c r="G14" s="64"/>
      <c r="J14" s="64"/>
      <c r="M14" s="98"/>
      <c r="N14" s="99"/>
      <c r="P14" s="48"/>
      <c r="Q14" s="48"/>
    </row>
    <row r="15" spans="2:23" x14ac:dyDescent="0.25">
      <c r="B15" s="69"/>
      <c r="G15" s="64"/>
      <c r="J15" s="64"/>
      <c r="M15" s="98"/>
      <c r="N15" s="99"/>
      <c r="P15" s="48"/>
      <c r="Q15" s="48"/>
    </row>
    <row r="16" spans="2:23" x14ac:dyDescent="0.25">
      <c r="B16" s="48" t="s">
        <v>118</v>
      </c>
      <c r="D16" s="87">
        <v>1</v>
      </c>
      <c r="E16" s="52" t="s">
        <v>46</v>
      </c>
      <c r="G16" s="64">
        <f t="shared" ref="G16" si="6">D16*F16</f>
        <v>0</v>
      </c>
      <c r="H16" s="53">
        <f t="shared" ref="H16" si="7">G16*D16</f>
        <v>0</v>
      </c>
      <c r="J16" s="64">
        <f t="shared" ref="J16" si="8">D16*I16</f>
        <v>0</v>
      </c>
      <c r="K16" s="53">
        <f t="shared" ref="K16" si="9">J16*D16</f>
        <v>0</v>
      </c>
      <c r="L16" s="53">
        <f t="shared" ref="L16" si="10">SUM(G16+J16)</f>
        <v>0</v>
      </c>
      <c r="M16" s="98"/>
      <c r="N16" s="99"/>
      <c r="Q16" s="48"/>
    </row>
    <row r="17" spans="2:17" x14ac:dyDescent="0.25">
      <c r="D17" s="87"/>
      <c r="G17" s="64"/>
      <c r="J17" s="64"/>
      <c r="M17" s="98"/>
      <c r="N17" s="99"/>
      <c r="Q17" s="48"/>
    </row>
    <row r="18" spans="2:17" x14ac:dyDescent="0.25">
      <c r="B18" s="75"/>
      <c r="D18" s="87"/>
      <c r="G18" s="64"/>
      <c r="J18" s="64"/>
      <c r="M18" s="98"/>
      <c r="N18" s="99"/>
    </row>
    <row r="19" spans="2:17" s="4" customFormat="1" x14ac:dyDescent="0.25">
      <c r="B19" s="28" t="s">
        <v>4</v>
      </c>
      <c r="D19" s="10"/>
      <c r="E19" s="10"/>
      <c r="F19" s="32"/>
      <c r="G19" s="33"/>
      <c r="H19" s="32"/>
      <c r="I19" s="32"/>
      <c r="J19" s="33"/>
      <c r="K19" s="32"/>
      <c r="L19" s="32"/>
      <c r="M19" s="98"/>
      <c r="N19" s="99"/>
      <c r="O19" s="38"/>
    </row>
    <row r="20" spans="2:17" x14ac:dyDescent="0.25">
      <c r="B20" s="75"/>
      <c r="D20" s="87"/>
      <c r="G20" s="64"/>
      <c r="J20" s="64"/>
      <c r="M20" s="98"/>
      <c r="N20" s="99"/>
    </row>
    <row r="21" spans="2:17" s="10" customFormat="1" x14ac:dyDescent="0.25">
      <c r="B21" s="10" t="s">
        <v>101</v>
      </c>
      <c r="D21" s="35">
        <v>10</v>
      </c>
      <c r="E21" s="10" t="s">
        <v>8</v>
      </c>
      <c r="F21" s="32"/>
      <c r="G21" s="33">
        <f t="shared" ref="G21" si="11">F21*D21</f>
        <v>0</v>
      </c>
      <c r="H21" s="32">
        <v>852.6</v>
      </c>
      <c r="I21" s="32"/>
      <c r="J21" s="33">
        <f t="shared" ref="J21" si="12">I21*D21</f>
        <v>0</v>
      </c>
      <c r="K21" s="32">
        <v>367.5</v>
      </c>
      <c r="L21" s="32">
        <f t="shared" ref="L21:L22" si="13">J21+G21</f>
        <v>0</v>
      </c>
      <c r="M21" s="98"/>
      <c r="N21" s="99"/>
    </row>
    <row r="22" spans="2:17" s="10" customFormat="1" x14ac:dyDescent="0.25">
      <c r="B22" s="10" t="s">
        <v>103</v>
      </c>
      <c r="D22" s="35">
        <v>24</v>
      </c>
      <c r="E22" s="10" t="s">
        <v>8</v>
      </c>
      <c r="F22" s="32"/>
      <c r="G22" s="32">
        <f>F22*D22</f>
        <v>0</v>
      </c>
      <c r="H22" s="32"/>
      <c r="I22" s="32"/>
      <c r="J22" s="32">
        <f>I22*D22</f>
        <v>0</v>
      </c>
      <c r="K22" s="32"/>
      <c r="L22" s="32">
        <f t="shared" si="13"/>
        <v>0</v>
      </c>
      <c r="M22" s="98"/>
      <c r="N22" s="99"/>
    </row>
    <row r="23" spans="2:17" s="10" customFormat="1" x14ac:dyDescent="0.25">
      <c r="B23" s="10" t="s">
        <v>102</v>
      </c>
      <c r="D23" s="35">
        <v>2</v>
      </c>
      <c r="E23" s="10" t="s">
        <v>8</v>
      </c>
      <c r="F23" s="32"/>
      <c r="G23" s="33">
        <f t="shared" ref="G23" si="14">F23*D23</f>
        <v>0</v>
      </c>
      <c r="H23" s="32">
        <v>2122.7999999999997</v>
      </c>
      <c r="I23" s="32"/>
      <c r="J23" s="33">
        <f t="shared" ref="J23" si="15">I23*D23</f>
        <v>0</v>
      </c>
      <c r="K23" s="32">
        <v>2122.7999999999997</v>
      </c>
      <c r="L23" s="32">
        <f t="shared" ref="L23:L25" si="16">J23+G23</f>
        <v>0</v>
      </c>
      <c r="M23" s="98"/>
      <c r="N23" s="99"/>
    </row>
    <row r="24" spans="2:17" s="10" customFormat="1" x14ac:dyDescent="0.25">
      <c r="B24" s="10" t="s">
        <v>104</v>
      </c>
      <c r="D24" s="35">
        <v>4</v>
      </c>
      <c r="E24" s="10" t="s">
        <v>8</v>
      </c>
      <c r="F24" s="32"/>
      <c r="G24" s="32">
        <f>F24*D24</f>
        <v>0</v>
      </c>
      <c r="H24" s="32"/>
      <c r="I24" s="32"/>
      <c r="J24" s="32"/>
      <c r="K24" s="32"/>
      <c r="L24" s="32">
        <f t="shared" si="16"/>
        <v>0</v>
      </c>
      <c r="M24" s="98"/>
      <c r="N24" s="99"/>
    </row>
    <row r="25" spans="2:17" s="4" customFormat="1" x14ac:dyDescent="0.25">
      <c r="B25" s="10" t="s">
        <v>105</v>
      </c>
      <c r="D25" s="35">
        <v>4</v>
      </c>
      <c r="E25" s="10" t="s">
        <v>8</v>
      </c>
      <c r="F25" s="32"/>
      <c r="G25" s="33"/>
      <c r="H25" s="32"/>
      <c r="I25" s="33"/>
      <c r="J25" s="33">
        <f t="shared" ref="J25" si="17">I25*D25</f>
        <v>0</v>
      </c>
      <c r="K25" s="32"/>
      <c r="L25" s="32">
        <f t="shared" si="16"/>
        <v>0</v>
      </c>
      <c r="M25" s="98"/>
      <c r="N25" s="99"/>
    </row>
    <row r="26" spans="2:17" s="4" customFormat="1" x14ac:dyDescent="0.25">
      <c r="B26" s="10"/>
      <c r="D26" s="35"/>
      <c r="E26" s="10"/>
      <c r="F26" s="32"/>
      <c r="G26" s="33"/>
      <c r="H26" s="32"/>
      <c r="I26" s="33"/>
      <c r="J26" s="33"/>
      <c r="K26" s="32"/>
      <c r="L26" s="32"/>
      <c r="M26" s="98"/>
      <c r="N26" s="99"/>
    </row>
    <row r="27" spans="2:17" x14ac:dyDescent="0.25">
      <c r="G27" s="64"/>
      <c r="J27" s="64"/>
      <c r="M27" s="98"/>
      <c r="N27" s="99"/>
      <c r="Q27" s="48"/>
    </row>
    <row r="28" spans="2:17" x14ac:dyDescent="0.25">
      <c r="B28" s="71" t="s">
        <v>88</v>
      </c>
      <c r="G28" s="64"/>
      <c r="J28" s="64"/>
      <c r="M28" s="98"/>
      <c r="N28" s="99"/>
      <c r="Q28" s="48"/>
    </row>
    <row r="29" spans="2:17" x14ac:dyDescent="0.25">
      <c r="B29" s="81"/>
      <c r="G29" s="64"/>
      <c r="J29" s="64"/>
      <c r="M29" s="98"/>
      <c r="N29" s="99"/>
      <c r="Q29" s="48"/>
    </row>
    <row r="30" spans="2:17" s="10" customFormat="1" x14ac:dyDescent="0.25">
      <c r="B30" s="10" t="s">
        <v>107</v>
      </c>
      <c r="D30" s="35">
        <v>115</v>
      </c>
      <c r="E30" s="10" t="s">
        <v>9</v>
      </c>
      <c r="F30" s="32"/>
      <c r="G30" s="33">
        <f>D30*F30</f>
        <v>0</v>
      </c>
      <c r="H30" s="32"/>
      <c r="I30" s="9"/>
      <c r="J30" s="33">
        <f>D30*I30</f>
        <v>0</v>
      </c>
      <c r="K30" s="32"/>
      <c r="L30" s="32">
        <f t="shared" ref="L30:L31" si="18">SUM(G30+J30)</f>
        <v>0</v>
      </c>
      <c r="M30" s="98"/>
      <c r="N30" s="99"/>
      <c r="O30" s="38"/>
    </row>
    <row r="31" spans="2:17" s="10" customFormat="1" x14ac:dyDescent="0.25">
      <c r="B31" s="10" t="s">
        <v>106</v>
      </c>
      <c r="D31" s="35">
        <v>230</v>
      </c>
      <c r="E31" s="10" t="s">
        <v>9</v>
      </c>
      <c r="F31" s="32"/>
      <c r="G31" s="33">
        <f t="shared" ref="G31" si="19">D31*F31</f>
        <v>0</v>
      </c>
      <c r="H31" s="32"/>
      <c r="I31" s="32"/>
      <c r="J31" s="33">
        <f t="shared" ref="J31" si="20">D31*I31</f>
        <v>0</v>
      </c>
      <c r="K31" s="32"/>
      <c r="L31" s="32">
        <f t="shared" si="18"/>
        <v>0</v>
      </c>
      <c r="M31" s="98"/>
      <c r="N31" s="99"/>
    </row>
    <row r="32" spans="2:17" x14ac:dyDescent="0.25">
      <c r="B32" s="48" t="s">
        <v>165</v>
      </c>
      <c r="D32" s="35">
        <v>20</v>
      </c>
      <c r="E32" s="10" t="s">
        <v>9</v>
      </c>
      <c r="F32" s="32"/>
      <c r="G32" s="33">
        <f t="shared" ref="G32" si="21">D32*F32</f>
        <v>0</v>
      </c>
      <c r="H32" s="32"/>
      <c r="I32" s="32"/>
      <c r="J32" s="33">
        <f t="shared" ref="J32" si="22">D32*I32</f>
        <v>0</v>
      </c>
      <c r="K32" s="32"/>
      <c r="L32" s="32">
        <f t="shared" ref="L32" si="23">SUM(G32+J32)</f>
        <v>0</v>
      </c>
      <c r="M32" s="98"/>
      <c r="N32" s="99"/>
      <c r="P32" s="48"/>
    </row>
    <row r="33" spans="2:29" x14ac:dyDescent="0.25">
      <c r="G33" s="64"/>
      <c r="J33" s="64"/>
      <c r="M33" s="98"/>
      <c r="N33" s="99"/>
      <c r="Q33" s="48"/>
    </row>
    <row r="34" spans="2:29" x14ac:dyDescent="0.25">
      <c r="B34" s="71" t="s">
        <v>89</v>
      </c>
      <c r="G34" s="64"/>
      <c r="J34" s="64"/>
      <c r="M34" s="98"/>
      <c r="N34" s="99"/>
      <c r="P34" s="48"/>
      <c r="Q34" s="48"/>
    </row>
    <row r="35" spans="2:29" x14ac:dyDescent="0.25">
      <c r="G35" s="64"/>
      <c r="J35" s="64"/>
      <c r="M35" s="98"/>
      <c r="N35" s="99"/>
      <c r="P35" s="48"/>
      <c r="Q35" s="48"/>
    </row>
    <row r="36" spans="2:29" s="50" customFormat="1" x14ac:dyDescent="0.25">
      <c r="B36" s="88" t="s">
        <v>90</v>
      </c>
      <c r="D36" s="10">
        <v>25</v>
      </c>
      <c r="E36" s="52" t="s">
        <v>9</v>
      </c>
      <c r="F36" s="32"/>
      <c r="G36" s="32">
        <f t="shared" ref="G36" si="24">D36*F36</f>
        <v>0</v>
      </c>
      <c r="H36" s="32"/>
      <c r="I36" s="32"/>
      <c r="J36" s="32">
        <f t="shared" ref="J36" si="25">D36*I36</f>
        <v>0</v>
      </c>
      <c r="K36" s="32"/>
      <c r="L36" s="32">
        <f t="shared" ref="L36" si="26">SUM(G36+J36)</f>
        <v>0</v>
      </c>
      <c r="M36" s="98"/>
      <c r="N36" s="99"/>
    </row>
    <row r="37" spans="2:29" s="10" customFormat="1" x14ac:dyDescent="0.25">
      <c r="B37" s="10" t="s">
        <v>115</v>
      </c>
      <c r="D37" s="10">
        <v>2</v>
      </c>
      <c r="E37" s="10" t="s">
        <v>8</v>
      </c>
      <c r="F37" s="32"/>
      <c r="G37" s="33">
        <f>D37*F37</f>
        <v>0</v>
      </c>
      <c r="H37" s="32"/>
      <c r="J37" s="33">
        <f>D37*I37</f>
        <v>0</v>
      </c>
      <c r="K37" s="32"/>
      <c r="L37" s="32">
        <f>SUM(G37+J37)</f>
        <v>0</v>
      </c>
      <c r="M37" s="98"/>
      <c r="N37" s="99"/>
    </row>
    <row r="38" spans="2:29" s="10" customFormat="1" x14ac:dyDescent="0.25">
      <c r="B38" s="10" t="s">
        <v>91</v>
      </c>
      <c r="D38" s="10">
        <v>5</v>
      </c>
      <c r="E38" s="10" t="s">
        <v>9</v>
      </c>
      <c r="F38" s="32"/>
      <c r="G38" s="33">
        <f t="shared" ref="G38:G39" si="27">D38*F38</f>
        <v>0</v>
      </c>
      <c r="H38" s="32"/>
      <c r="J38" s="33">
        <f t="shared" ref="J38:J39" si="28">D38*I38</f>
        <v>0</v>
      </c>
      <c r="K38" s="32"/>
      <c r="L38" s="32">
        <f t="shared" ref="L38:L39" si="29">SUM(G38+J38)</f>
        <v>0</v>
      </c>
      <c r="M38" s="98"/>
      <c r="N38" s="99"/>
      <c r="P38" s="9"/>
    </row>
    <row r="39" spans="2:29" s="4" customFormat="1" x14ac:dyDescent="0.25">
      <c r="B39" s="10" t="s">
        <v>92</v>
      </c>
      <c r="D39" s="10">
        <v>1</v>
      </c>
      <c r="E39" s="10" t="s">
        <v>8</v>
      </c>
      <c r="F39" s="9"/>
      <c r="G39" s="33">
        <f t="shared" si="27"/>
        <v>0</v>
      </c>
      <c r="H39" s="9"/>
      <c r="I39" s="10"/>
      <c r="J39" s="33">
        <f t="shared" si="28"/>
        <v>0</v>
      </c>
      <c r="K39" s="9"/>
      <c r="L39" s="32">
        <f t="shared" si="29"/>
        <v>0</v>
      </c>
      <c r="M39" s="98"/>
      <c r="N39" s="99"/>
      <c r="P39" s="9"/>
    </row>
    <row r="40" spans="2:29" s="4" customFormat="1" x14ac:dyDescent="0.25">
      <c r="B40" s="10"/>
      <c r="D40" s="10"/>
      <c r="E40" s="10"/>
      <c r="F40" s="9"/>
      <c r="G40" s="33"/>
      <c r="H40" s="9"/>
      <c r="I40" s="10"/>
      <c r="J40" s="33"/>
      <c r="K40" s="9"/>
      <c r="L40" s="32"/>
      <c r="M40" s="98"/>
      <c r="N40" s="99"/>
      <c r="P40" s="9"/>
    </row>
    <row r="41" spans="2:29" x14ac:dyDescent="0.25">
      <c r="B41" s="72"/>
      <c r="C41" s="89"/>
      <c r="G41" s="64"/>
      <c r="M41" s="98"/>
      <c r="N41" s="99"/>
      <c r="Q41" s="48"/>
    </row>
    <row r="42" spans="2:29" x14ac:dyDescent="0.25">
      <c r="B42" s="71" t="s">
        <v>93</v>
      </c>
      <c r="G42" s="64"/>
      <c r="M42" s="98"/>
      <c r="N42" s="99"/>
      <c r="Q42" s="48"/>
    </row>
    <row r="43" spans="2:29" x14ac:dyDescent="0.25">
      <c r="B43" s="81"/>
      <c r="G43" s="64"/>
      <c r="M43" s="98"/>
      <c r="N43" s="99"/>
      <c r="Q43" s="48"/>
    </row>
    <row r="44" spans="2:29" x14ac:dyDescent="0.25">
      <c r="B44" s="75" t="s">
        <v>176</v>
      </c>
      <c r="D44" s="52">
        <v>1</v>
      </c>
      <c r="E44" s="52" t="s">
        <v>46</v>
      </c>
      <c r="G44" s="64">
        <f t="shared" ref="G44" si="30">D44*F44</f>
        <v>0</v>
      </c>
      <c r="I44" s="10"/>
      <c r="J44" s="33">
        <f t="shared" ref="J44" si="31">D44*I44</f>
        <v>0</v>
      </c>
      <c r="K44" s="9"/>
      <c r="L44" s="32">
        <f t="shared" ref="L44" si="32">SUM(G44+J44)</f>
        <v>0</v>
      </c>
      <c r="M44" s="98"/>
      <c r="N44" s="99"/>
      <c r="Q44" s="48"/>
    </row>
    <row r="45" spans="2:29" x14ac:dyDescent="0.25">
      <c r="B45" s="72" t="s">
        <v>44</v>
      </c>
      <c r="C45" s="49"/>
      <c r="D45" s="10">
        <v>315</v>
      </c>
      <c r="E45" s="52" t="s">
        <v>9</v>
      </c>
      <c r="F45" s="64"/>
      <c r="G45" s="64">
        <f>D45*F45</f>
        <v>0</v>
      </c>
      <c r="H45" s="64"/>
      <c r="I45" s="64"/>
      <c r="J45" s="64"/>
      <c r="L45" s="53">
        <f>J45+G45</f>
        <v>0</v>
      </c>
      <c r="M45" s="98"/>
      <c r="N45" s="99"/>
      <c r="P45" s="73"/>
      <c r="Q45" s="48"/>
    </row>
    <row r="46" spans="2:29" x14ac:dyDescent="0.25">
      <c r="B46" s="75" t="s">
        <v>167</v>
      </c>
      <c r="D46" s="52">
        <v>1</v>
      </c>
      <c r="E46" s="52" t="s">
        <v>46</v>
      </c>
      <c r="G46" s="64">
        <f t="shared" ref="G46" si="33">D46*F46</f>
        <v>0</v>
      </c>
      <c r="L46" s="53">
        <f t="shared" ref="L46" si="34">J46+G46</f>
        <v>0</v>
      </c>
      <c r="M46" s="98"/>
      <c r="N46" s="99"/>
      <c r="Q46" s="48"/>
    </row>
    <row r="47" spans="2:29" x14ac:dyDescent="0.25">
      <c r="B47" s="75" t="s">
        <v>94</v>
      </c>
      <c r="D47" s="52">
        <v>1</v>
      </c>
      <c r="E47" s="52" t="s">
        <v>46</v>
      </c>
      <c r="G47" s="64">
        <f t="shared" ref="G47" si="35">D47*F47</f>
        <v>0</v>
      </c>
      <c r="L47" s="53">
        <f t="shared" ref="L47" si="36">J47+G47</f>
        <v>0</v>
      </c>
      <c r="M47" s="98"/>
      <c r="N47" s="99"/>
      <c r="Q47" s="48"/>
    </row>
    <row r="48" spans="2:29" s="74" customFormat="1" ht="15" customHeight="1" x14ac:dyDescent="0.25">
      <c r="B48" s="72"/>
      <c r="C48" s="49"/>
      <c r="D48" s="52"/>
      <c r="E48" s="52"/>
      <c r="F48" s="53"/>
      <c r="G48" s="53"/>
      <c r="H48" s="53"/>
      <c r="I48" s="53"/>
      <c r="J48" s="64"/>
      <c r="K48" s="53"/>
      <c r="L48" s="53"/>
      <c r="M48" s="98"/>
      <c r="N48" s="99"/>
      <c r="O48" s="48"/>
      <c r="P48" s="55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</row>
    <row r="49" spans="2:29" s="74" customFormat="1" ht="15" customHeight="1" x14ac:dyDescent="0.25">
      <c r="B49" s="72"/>
      <c r="C49" s="49"/>
      <c r="D49" s="52"/>
      <c r="E49" s="52"/>
      <c r="F49" s="53"/>
      <c r="G49" s="53"/>
      <c r="H49" s="53"/>
      <c r="I49" s="53"/>
      <c r="J49" s="64"/>
      <c r="K49" s="53"/>
      <c r="L49" s="53"/>
      <c r="M49" s="98"/>
      <c r="N49" s="99"/>
      <c r="O49" s="48"/>
      <c r="P49" s="55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</row>
    <row r="50" spans="2:29" x14ac:dyDescent="0.25">
      <c r="B50" s="71" t="s">
        <v>38</v>
      </c>
      <c r="G50" s="64"/>
      <c r="J50" s="64"/>
      <c r="M50" s="98"/>
      <c r="N50" s="99"/>
      <c r="Q50" s="48"/>
    </row>
    <row r="51" spans="2:29" x14ac:dyDescent="0.25">
      <c r="B51" s="81"/>
      <c r="G51" s="64"/>
      <c r="J51" s="64"/>
      <c r="M51" s="98"/>
      <c r="N51" s="99"/>
      <c r="Q51" s="48"/>
    </row>
    <row r="52" spans="2:29" ht="30" x14ac:dyDescent="0.25">
      <c r="B52" s="97" t="s">
        <v>114</v>
      </c>
      <c r="G52" s="64"/>
      <c r="J52" s="64"/>
      <c r="M52" s="98"/>
      <c r="N52" s="99"/>
      <c r="Q52" s="48"/>
    </row>
    <row r="53" spans="2:29" x14ac:dyDescent="0.25">
      <c r="B53" s="97" t="s">
        <v>116</v>
      </c>
      <c r="G53" s="64"/>
      <c r="J53" s="64"/>
      <c r="M53" s="98"/>
      <c r="N53" s="99"/>
      <c r="Q53" s="48"/>
    </row>
    <row r="54" spans="2:29" s="12" customFormat="1" ht="15" customHeight="1" x14ac:dyDescent="0.25">
      <c r="B54" s="68" t="s">
        <v>109</v>
      </c>
      <c r="D54" s="35">
        <v>80</v>
      </c>
      <c r="E54" s="8" t="s">
        <v>9</v>
      </c>
      <c r="F54" s="32"/>
      <c r="G54" s="33">
        <f t="shared" ref="G54:G55" si="37">F54*D54</f>
        <v>0</v>
      </c>
      <c r="H54" s="33"/>
      <c r="I54" s="33"/>
      <c r="J54" s="33"/>
      <c r="K54" s="32"/>
      <c r="L54" s="32">
        <f t="shared" ref="L54:L55" si="38">J54+G54</f>
        <v>0</v>
      </c>
      <c r="M54" s="98"/>
      <c r="N54" s="99"/>
    </row>
    <row r="55" spans="2:29" s="12" customFormat="1" ht="15" customHeight="1" x14ac:dyDescent="0.25">
      <c r="B55" s="68" t="s">
        <v>110</v>
      </c>
      <c r="D55" s="35">
        <v>80</v>
      </c>
      <c r="E55" s="8" t="s">
        <v>9</v>
      </c>
      <c r="F55" s="32"/>
      <c r="G55" s="33">
        <f t="shared" si="37"/>
        <v>0</v>
      </c>
      <c r="H55" s="33"/>
      <c r="I55" s="33"/>
      <c r="J55" s="33"/>
      <c r="K55" s="32"/>
      <c r="L55" s="32">
        <f t="shared" si="38"/>
        <v>0</v>
      </c>
      <c r="M55" s="98"/>
      <c r="N55" s="99"/>
    </row>
    <row r="56" spans="2:29" s="12" customFormat="1" ht="15" customHeight="1" x14ac:dyDescent="0.25">
      <c r="B56" s="68" t="s">
        <v>111</v>
      </c>
      <c r="D56" s="35">
        <v>15</v>
      </c>
      <c r="E56" s="8" t="s">
        <v>9</v>
      </c>
      <c r="F56" s="32"/>
      <c r="G56" s="33">
        <f t="shared" ref="G56:G58" si="39">F56*D56</f>
        <v>0</v>
      </c>
      <c r="H56" s="33"/>
      <c r="I56" s="33"/>
      <c r="J56" s="33"/>
      <c r="K56" s="32"/>
      <c r="L56" s="32">
        <f t="shared" ref="L56:L58" si="40">J56+G56</f>
        <v>0</v>
      </c>
      <c r="M56" s="98"/>
      <c r="N56" s="99"/>
    </row>
    <row r="57" spans="2:29" s="12" customFormat="1" ht="15" customHeight="1" x14ac:dyDescent="0.25">
      <c r="B57" s="68" t="s">
        <v>112</v>
      </c>
      <c r="D57" s="35">
        <v>15</v>
      </c>
      <c r="E57" s="8" t="s">
        <v>9</v>
      </c>
      <c r="F57" s="32"/>
      <c r="G57" s="33">
        <f t="shared" si="39"/>
        <v>0</v>
      </c>
      <c r="H57" s="33"/>
      <c r="I57" s="33"/>
      <c r="J57" s="33"/>
      <c r="K57" s="32"/>
      <c r="L57" s="32">
        <f t="shared" si="40"/>
        <v>0</v>
      </c>
      <c r="M57" s="98"/>
      <c r="N57" s="99"/>
    </row>
    <row r="58" spans="2:29" s="12" customFormat="1" ht="15" customHeight="1" x14ac:dyDescent="0.25">
      <c r="B58" s="68" t="s">
        <v>56</v>
      </c>
      <c r="D58" s="35">
        <v>45</v>
      </c>
      <c r="E58" s="8" t="s">
        <v>57</v>
      </c>
      <c r="F58" s="32"/>
      <c r="G58" s="32">
        <f t="shared" si="39"/>
        <v>0</v>
      </c>
      <c r="H58" s="32"/>
      <c r="I58" s="32"/>
      <c r="J58" s="32"/>
      <c r="K58" s="32"/>
      <c r="L58" s="32">
        <f t="shared" si="40"/>
        <v>0</v>
      </c>
      <c r="M58" s="98"/>
      <c r="N58" s="99"/>
    </row>
    <row r="59" spans="2:29" s="4" customFormat="1" ht="30" x14ac:dyDescent="0.25">
      <c r="B59" s="68" t="s">
        <v>113</v>
      </c>
      <c r="C59" s="96"/>
      <c r="D59" s="10">
        <v>6</v>
      </c>
      <c r="E59" s="10" t="s">
        <v>57</v>
      </c>
      <c r="F59" s="32"/>
      <c r="G59" s="33">
        <f t="shared" ref="G59" si="41">D59*F59</f>
        <v>0</v>
      </c>
      <c r="H59" s="32"/>
      <c r="I59" s="32"/>
      <c r="J59" s="33"/>
      <c r="K59" s="32"/>
      <c r="L59" s="32">
        <f>J59+G59</f>
        <v>0</v>
      </c>
      <c r="M59" s="98"/>
      <c r="N59" s="99"/>
    </row>
    <row r="60" spans="2:29" s="4" customFormat="1" x14ac:dyDescent="0.25">
      <c r="B60" s="68" t="s">
        <v>117</v>
      </c>
      <c r="C60" s="96"/>
      <c r="D60" s="10">
        <v>95</v>
      </c>
      <c r="E60" s="52" t="s">
        <v>9</v>
      </c>
      <c r="F60" s="32"/>
      <c r="G60" s="53">
        <f>D60*F60</f>
        <v>0</v>
      </c>
      <c r="H60" s="53"/>
      <c r="I60" s="53"/>
      <c r="J60" s="64">
        <f>D60*I60</f>
        <v>0</v>
      </c>
      <c r="K60" s="53"/>
      <c r="L60" s="53">
        <f>J60+G60</f>
        <v>0</v>
      </c>
      <c r="M60" s="98"/>
      <c r="N60" s="99"/>
    </row>
    <row r="61" spans="2:29" s="74" customFormat="1" ht="15" customHeight="1" x14ac:dyDescent="0.25">
      <c r="B61" s="72" t="s">
        <v>58</v>
      </c>
      <c r="C61" s="49"/>
      <c r="D61" s="52">
        <v>100</v>
      </c>
      <c r="E61" s="52" t="s">
        <v>9</v>
      </c>
      <c r="F61" s="53"/>
      <c r="G61" s="53">
        <f>D61*F61</f>
        <v>0</v>
      </c>
      <c r="H61" s="53"/>
      <c r="I61" s="53"/>
      <c r="J61" s="64">
        <f>D61*I61</f>
        <v>0</v>
      </c>
      <c r="K61" s="53"/>
      <c r="L61" s="53">
        <f>J61+G61</f>
        <v>0</v>
      </c>
      <c r="M61" s="98"/>
      <c r="N61" s="99"/>
      <c r="O61" s="48"/>
      <c r="P61" s="55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</row>
    <row r="62" spans="2:29" s="74" customFormat="1" ht="15" customHeight="1" x14ac:dyDescent="0.25">
      <c r="B62" s="72" t="s">
        <v>108</v>
      </c>
      <c r="D62" s="52">
        <v>1</v>
      </c>
      <c r="E62" s="58" t="s">
        <v>46</v>
      </c>
      <c r="F62" s="32"/>
      <c r="G62" s="32">
        <f t="shared" ref="G62" si="42">D62*F62</f>
        <v>0</v>
      </c>
      <c r="H62" s="32"/>
      <c r="I62" s="32"/>
      <c r="J62" s="32">
        <f t="shared" ref="J62" si="43">D62*I62</f>
        <v>0</v>
      </c>
      <c r="K62" s="32"/>
      <c r="L62" s="32">
        <f t="shared" ref="L62" si="44">J62+G62</f>
        <v>0</v>
      </c>
      <c r="M62" s="98"/>
      <c r="N62" s="99"/>
      <c r="O62" s="94"/>
      <c r="P62" s="94"/>
      <c r="Q62" s="94"/>
      <c r="R62" s="95"/>
    </row>
    <row r="63" spans="2:29" s="74" customFormat="1" ht="15" customHeight="1" x14ac:dyDescent="0.25">
      <c r="B63" s="72"/>
      <c r="D63" s="52"/>
      <c r="E63" s="58"/>
      <c r="F63" s="32"/>
      <c r="G63" s="32"/>
      <c r="H63" s="32"/>
      <c r="I63" s="32"/>
      <c r="J63" s="32"/>
      <c r="K63" s="32"/>
      <c r="L63" s="32"/>
      <c r="M63" s="98"/>
      <c r="N63" s="99"/>
      <c r="O63" s="94"/>
      <c r="P63" s="94"/>
      <c r="Q63" s="94"/>
      <c r="R63" s="95"/>
    </row>
    <row r="64" spans="2:29" s="74" customFormat="1" ht="13.5" customHeight="1" x14ac:dyDescent="0.25">
      <c r="B64" s="72"/>
      <c r="C64" s="49"/>
      <c r="D64" s="52"/>
      <c r="E64" s="52"/>
      <c r="F64" s="53"/>
      <c r="G64" s="53"/>
      <c r="H64" s="53"/>
      <c r="I64" s="53"/>
      <c r="J64" s="64"/>
      <c r="K64" s="53"/>
      <c r="L64" s="53"/>
      <c r="M64" s="98"/>
      <c r="N64" s="99"/>
      <c r="O64" s="48"/>
      <c r="P64" s="55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</row>
    <row r="65" spans="2:17" ht="13.5" customHeight="1" x14ac:dyDescent="0.25">
      <c r="B65" s="71" t="s">
        <v>5</v>
      </c>
      <c r="G65" s="64"/>
      <c r="M65" s="98"/>
      <c r="N65" s="99"/>
      <c r="Q65" s="48"/>
    </row>
    <row r="66" spans="2:17" ht="13.5" customHeight="1" x14ac:dyDescent="0.25">
      <c r="B66" s="81"/>
      <c r="G66" s="64"/>
      <c r="M66" s="98"/>
      <c r="N66" s="99"/>
      <c r="Q66" s="48"/>
    </row>
    <row r="67" spans="2:17" x14ac:dyDescent="0.25">
      <c r="B67" s="48" t="s">
        <v>22</v>
      </c>
      <c r="D67" s="58">
        <v>10</v>
      </c>
      <c r="E67" s="58" t="s">
        <v>12</v>
      </c>
      <c r="G67" s="64">
        <f t="shared" ref="G67:G69" si="45">D67*F67</f>
        <v>0</v>
      </c>
      <c r="J67" s="64"/>
      <c r="L67" s="53">
        <f t="shared" ref="L67:L69" si="46">SUM(G67+J67)</f>
        <v>0</v>
      </c>
      <c r="M67" s="98"/>
      <c r="N67" s="99"/>
      <c r="P67" s="48"/>
      <c r="Q67" s="48"/>
    </row>
    <row r="68" spans="2:17" s="4" customFormat="1" x14ac:dyDescent="0.25">
      <c r="B68" s="4" t="s">
        <v>24</v>
      </c>
      <c r="D68" s="10">
        <v>2</v>
      </c>
      <c r="E68" s="10" t="s">
        <v>12</v>
      </c>
      <c r="F68" s="32"/>
      <c r="G68" s="33">
        <f t="shared" si="45"/>
        <v>0</v>
      </c>
      <c r="H68" s="32"/>
      <c r="I68" s="32"/>
      <c r="J68" s="33"/>
      <c r="K68" s="32"/>
      <c r="L68" s="32">
        <f t="shared" si="46"/>
        <v>0</v>
      </c>
      <c r="M68" s="98"/>
      <c r="N68" s="99"/>
    </row>
    <row r="69" spans="2:17" s="4" customFormat="1" x14ac:dyDescent="0.25">
      <c r="B69" s="4" t="s">
        <v>16</v>
      </c>
      <c r="D69" s="10">
        <v>4</v>
      </c>
      <c r="E69" s="10" t="s">
        <v>12</v>
      </c>
      <c r="F69" s="32"/>
      <c r="G69" s="33">
        <f t="shared" si="45"/>
        <v>0</v>
      </c>
      <c r="H69" s="32"/>
      <c r="I69" s="32"/>
      <c r="J69" s="33"/>
      <c r="K69" s="32"/>
      <c r="L69" s="32">
        <f t="shared" si="46"/>
        <v>0</v>
      </c>
      <c r="M69" s="98"/>
      <c r="N69" s="99"/>
    </row>
    <row r="70" spans="2:17" ht="13.5" customHeight="1" x14ac:dyDescent="0.25">
      <c r="B70" s="48" t="s">
        <v>95</v>
      </c>
      <c r="D70" s="58">
        <v>3</v>
      </c>
      <c r="E70" s="58" t="s">
        <v>12</v>
      </c>
      <c r="G70" s="64">
        <f t="shared" ref="G70:G71" si="47">D70*F70</f>
        <v>0</v>
      </c>
      <c r="L70" s="53">
        <f t="shared" ref="L70:L71" si="48">SUM(G70+J70)</f>
        <v>0</v>
      </c>
      <c r="M70" s="98"/>
      <c r="N70" s="99"/>
      <c r="P70" s="73"/>
      <c r="Q70" s="48"/>
    </row>
    <row r="71" spans="2:17" ht="13.5" customHeight="1" x14ac:dyDescent="0.25">
      <c r="B71" s="48" t="s">
        <v>17</v>
      </c>
      <c r="D71" s="58">
        <v>1</v>
      </c>
      <c r="E71" s="58" t="s">
        <v>12</v>
      </c>
      <c r="G71" s="64">
        <f t="shared" si="47"/>
        <v>0</v>
      </c>
      <c r="L71" s="53">
        <f t="shared" si="48"/>
        <v>0</v>
      </c>
      <c r="M71" s="98"/>
      <c r="N71" s="99"/>
      <c r="P71" s="73"/>
      <c r="Q71" s="48"/>
    </row>
    <row r="72" spans="2:17" ht="13.5" customHeight="1" x14ac:dyDescent="0.25">
      <c r="D72" s="58"/>
      <c r="E72" s="58"/>
      <c r="G72" s="64"/>
      <c r="M72" s="98"/>
      <c r="N72" s="99"/>
      <c r="P72" s="73"/>
      <c r="Q72" s="48"/>
    </row>
    <row r="73" spans="2:17" x14ac:dyDescent="0.25">
      <c r="B73" s="58" t="s">
        <v>29</v>
      </c>
      <c r="C73" s="49"/>
      <c r="D73" s="52">
        <v>3.5</v>
      </c>
      <c r="E73" s="58" t="s">
        <v>14</v>
      </c>
      <c r="F73" s="64"/>
      <c r="G73" s="64"/>
      <c r="H73" s="64"/>
      <c r="J73" s="64">
        <f>SUM(J5:J72)</f>
        <v>0</v>
      </c>
      <c r="L73" s="53">
        <f>J73/100*D73</f>
        <v>0</v>
      </c>
      <c r="M73" s="102"/>
      <c r="N73" s="99"/>
      <c r="P73" s="90"/>
      <c r="Q73" s="48"/>
    </row>
    <row r="74" spans="2:17" x14ac:dyDescent="0.25">
      <c r="B74" s="58" t="s">
        <v>96</v>
      </c>
      <c r="C74" s="49"/>
      <c r="D74" s="52">
        <v>4.8</v>
      </c>
      <c r="E74" s="58" t="s">
        <v>14</v>
      </c>
      <c r="F74" s="64"/>
      <c r="G74" s="64">
        <f>SUM(G5:G67)</f>
        <v>0</v>
      </c>
      <c r="H74" s="64"/>
      <c r="L74" s="53">
        <f>G74/100*D74</f>
        <v>0</v>
      </c>
      <c r="M74" s="102"/>
      <c r="N74" s="99"/>
      <c r="P74" s="90"/>
      <c r="Q74" s="48"/>
    </row>
    <row r="75" spans="2:17" x14ac:dyDescent="0.25">
      <c r="D75" s="58"/>
      <c r="E75" s="58"/>
      <c r="G75" s="64"/>
      <c r="M75" s="98"/>
      <c r="N75" s="99"/>
      <c r="Q75" s="48"/>
    </row>
    <row r="76" spans="2:17" x14ac:dyDescent="0.25">
      <c r="B76" s="91" t="s">
        <v>193</v>
      </c>
      <c r="C76" s="92"/>
      <c r="D76" s="149"/>
      <c r="E76" s="91"/>
      <c r="F76" s="150"/>
      <c r="G76" s="93"/>
      <c r="H76" s="93"/>
      <c r="I76" s="128"/>
      <c r="J76" s="93"/>
      <c r="K76" s="150"/>
      <c r="L76" s="151">
        <f>SUM(L8:L75)</f>
        <v>0</v>
      </c>
      <c r="M76" s="102"/>
      <c r="Q76" s="48"/>
    </row>
    <row r="77" spans="2:17" x14ac:dyDescent="0.25">
      <c r="M77" s="102"/>
      <c r="Q77" s="48"/>
    </row>
    <row r="78" spans="2:17" x14ac:dyDescent="0.25">
      <c r="M78" s="102"/>
      <c r="Q78" s="48"/>
    </row>
    <row r="79" spans="2:17" x14ac:dyDescent="0.25">
      <c r="Q79" s="48"/>
    </row>
  </sheetData>
  <mergeCells count="3">
    <mergeCell ref="F4:G4"/>
    <mergeCell ref="I4:J4"/>
    <mergeCell ref="B1:F3"/>
  </mergeCells>
  <printOptions gridLines="1"/>
  <pageMargins left="0.70866141732283472" right="0.70866141732283472" top="0.78740157480314965" bottom="0.78740157480314965" header="0.31496062992125984" footer="0.31496062992125984"/>
  <pageSetup paperSize="9" scale="91" orientation="landscape" horizontalDpi="300" verticalDpi="300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15"/>
  <sheetViews>
    <sheetView topLeftCell="A73" zoomScale="93" zoomScaleNormal="93" zoomScaleSheetLayoutView="90" workbookViewId="0">
      <selection activeCell="D94" sqref="D94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8.28515625" style="10" customWidth="1"/>
    <col min="5" max="5" width="4.140625" style="10" customWidth="1"/>
    <col min="6" max="6" width="11.140625" style="32" customWidth="1"/>
    <col min="7" max="7" width="14.42578125" style="32" customWidth="1"/>
    <col min="8" max="8" width="1" style="32" customWidth="1"/>
    <col min="9" max="9" width="11.28515625" style="32" customWidth="1"/>
    <col min="10" max="10" width="16" style="32" customWidth="1"/>
    <col min="11" max="11" width="1.140625" style="32" customWidth="1"/>
    <col min="12" max="12" width="15.42578125" style="32" customWidth="1"/>
    <col min="13" max="13" width="17.28515625" style="10" customWidth="1"/>
    <col min="14" max="14" width="11.42578125" style="10" customWidth="1"/>
    <col min="15" max="15" width="9.140625" style="10" customWidth="1"/>
    <col min="16" max="16" width="13.28515625" style="10" customWidth="1"/>
    <col min="17" max="23" width="9.140625" style="10" customWidth="1"/>
    <col min="24" max="16384" width="9.140625" style="10"/>
  </cols>
  <sheetData>
    <row r="1" spans="2:23" ht="14.25" customHeight="1" x14ac:dyDescent="0.25">
      <c r="B1" s="168" t="s">
        <v>75</v>
      </c>
      <c r="C1" s="169"/>
      <c r="D1" s="169"/>
      <c r="E1" s="169"/>
      <c r="F1" s="169"/>
      <c r="G1" s="116"/>
      <c r="H1" s="116"/>
      <c r="I1" s="116"/>
      <c r="J1" s="116"/>
      <c r="K1" s="116"/>
      <c r="L1" s="116"/>
    </row>
    <row r="2" spans="2:23" ht="14.25" customHeight="1" x14ac:dyDescent="0.25">
      <c r="B2" s="168"/>
      <c r="C2" s="169"/>
      <c r="D2" s="169"/>
      <c r="E2" s="169"/>
      <c r="F2" s="169"/>
      <c r="G2" s="116"/>
      <c r="H2" s="116"/>
      <c r="I2" s="116"/>
      <c r="J2" s="116"/>
      <c r="K2" s="116"/>
      <c r="L2" s="116"/>
    </row>
    <row r="3" spans="2:23" ht="14.25" customHeight="1" x14ac:dyDescent="0.25">
      <c r="B3" s="170"/>
      <c r="C3" s="170"/>
      <c r="D3" s="170"/>
      <c r="E3" s="170"/>
      <c r="F3" s="170"/>
      <c r="G3" s="135"/>
      <c r="H3" s="135"/>
      <c r="I3" s="135"/>
      <c r="J3" s="135"/>
      <c r="K3" s="135"/>
      <c r="L3" s="135"/>
    </row>
    <row r="4" spans="2:23" ht="14.25" customHeight="1" x14ac:dyDescent="0.25">
      <c r="B4" s="119"/>
      <c r="C4" s="119"/>
      <c r="D4" s="119"/>
      <c r="E4" s="119"/>
      <c r="F4" s="116"/>
      <c r="G4" s="116"/>
      <c r="H4" s="116"/>
      <c r="I4" s="116"/>
      <c r="J4" s="116"/>
      <c r="K4" s="116"/>
      <c r="L4" s="116"/>
    </row>
    <row r="5" spans="2:23" s="8" customFormat="1" x14ac:dyDescent="0.25">
      <c r="B5" s="27" t="s">
        <v>0</v>
      </c>
      <c r="C5" s="27"/>
      <c r="D5" s="27"/>
      <c r="E5" s="27"/>
      <c r="F5" s="171" t="s">
        <v>1</v>
      </c>
      <c r="G5" s="171"/>
      <c r="H5" s="63"/>
      <c r="I5" s="171" t="s">
        <v>2</v>
      </c>
      <c r="J5" s="171"/>
      <c r="K5" s="63"/>
      <c r="L5" s="63" t="s">
        <v>3</v>
      </c>
    </row>
    <row r="6" spans="2:23" ht="6" customHeight="1" x14ac:dyDescent="0.25"/>
    <row r="7" spans="2:23" x14ac:dyDescent="0.25">
      <c r="D7" s="11"/>
      <c r="G7" s="33"/>
      <c r="J7" s="33"/>
      <c r="N7" s="11"/>
    </row>
    <row r="8" spans="2:23" x14ac:dyDescent="0.25">
      <c r="B8" s="138" t="s">
        <v>55</v>
      </c>
      <c r="D8" s="11"/>
      <c r="G8" s="33"/>
      <c r="J8" s="33"/>
      <c r="N8" s="11"/>
    </row>
    <row r="9" spans="2:23" x14ac:dyDescent="0.25">
      <c r="D9" s="11"/>
      <c r="G9" s="33"/>
      <c r="J9" s="33"/>
      <c r="N9" s="11"/>
    </row>
    <row r="10" spans="2:23" x14ac:dyDescent="0.25">
      <c r="B10" s="10" t="s">
        <v>98</v>
      </c>
      <c r="D10" s="10">
        <v>15</v>
      </c>
      <c r="E10" s="9" t="s">
        <v>9</v>
      </c>
      <c r="G10" s="33">
        <f t="shared" ref="G10" si="0">F10*D10</f>
        <v>0</v>
      </c>
      <c r="J10" s="33">
        <f t="shared" ref="J10" si="1">D10*I10</f>
        <v>0</v>
      </c>
      <c r="L10" s="32">
        <f t="shared" ref="L10" si="2">SUM(G10+J10)</f>
        <v>0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2:23" x14ac:dyDescent="0.25">
      <c r="E11" s="9"/>
      <c r="G11" s="33"/>
      <c r="J11" s="33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2:23" x14ac:dyDescent="0.25">
      <c r="G12" s="33"/>
      <c r="J12" s="33"/>
      <c r="N12" s="11"/>
    </row>
    <row r="13" spans="2:23" x14ac:dyDescent="0.25">
      <c r="B13" s="139" t="s">
        <v>20</v>
      </c>
      <c r="G13" s="33"/>
      <c r="J13" s="33"/>
      <c r="N13" s="11"/>
    </row>
    <row r="14" spans="2:23" x14ac:dyDescent="0.25">
      <c r="B14" s="8"/>
      <c r="G14" s="33"/>
      <c r="J14" s="33"/>
      <c r="N14" s="11"/>
    </row>
    <row r="15" spans="2:23" x14ac:dyDescent="0.25">
      <c r="B15" s="10" t="s">
        <v>47</v>
      </c>
      <c r="D15" s="11">
        <v>1</v>
      </c>
      <c r="E15" s="10" t="s">
        <v>8</v>
      </c>
      <c r="G15" s="33">
        <f t="shared" ref="G15:G19" si="3">D15*F15</f>
        <v>0</v>
      </c>
      <c r="H15" s="32">
        <f t="shared" ref="H15:H17" si="4">G15*D15</f>
        <v>0</v>
      </c>
      <c r="J15" s="33"/>
      <c r="K15" s="32">
        <f t="shared" ref="K15:K17" si="5">J15*D15</f>
        <v>0</v>
      </c>
      <c r="L15" s="32">
        <f t="shared" ref="L15:L17" si="6">SUM(G15+J15)</f>
        <v>0</v>
      </c>
      <c r="N15" s="11"/>
    </row>
    <row r="16" spans="2:23" x14ac:dyDescent="0.25">
      <c r="B16" s="10" t="s">
        <v>76</v>
      </c>
      <c r="D16" s="11">
        <v>1</v>
      </c>
      <c r="E16" s="10" t="s">
        <v>8</v>
      </c>
      <c r="G16" s="33">
        <f t="shared" si="3"/>
        <v>0</v>
      </c>
      <c r="H16" s="32">
        <f t="shared" si="4"/>
        <v>0</v>
      </c>
      <c r="J16" s="33"/>
      <c r="K16" s="32">
        <f t="shared" si="5"/>
        <v>0</v>
      </c>
      <c r="L16" s="32">
        <f t="shared" si="6"/>
        <v>0</v>
      </c>
      <c r="N16" s="11"/>
    </row>
    <row r="17" spans="2:14" x14ac:dyDescent="0.25">
      <c r="B17" s="10" t="s">
        <v>77</v>
      </c>
      <c r="D17" s="11">
        <v>1</v>
      </c>
      <c r="E17" s="10" t="s">
        <v>8</v>
      </c>
      <c r="G17" s="33">
        <f t="shared" si="3"/>
        <v>0</v>
      </c>
      <c r="H17" s="32">
        <f t="shared" si="4"/>
        <v>0</v>
      </c>
      <c r="J17" s="33"/>
      <c r="K17" s="32">
        <f t="shared" si="5"/>
        <v>0</v>
      </c>
      <c r="L17" s="32">
        <f t="shared" si="6"/>
        <v>0</v>
      </c>
      <c r="N17" s="11"/>
    </row>
    <row r="18" spans="2:14" x14ac:dyDescent="0.25">
      <c r="B18" s="10" t="s">
        <v>78</v>
      </c>
      <c r="D18" s="11">
        <v>1</v>
      </c>
      <c r="E18" s="10" t="s">
        <v>8</v>
      </c>
      <c r="G18" s="33">
        <f t="shared" si="3"/>
        <v>0</v>
      </c>
      <c r="H18" s="32">
        <f t="shared" ref="H18" si="7">G18*D18</f>
        <v>0</v>
      </c>
      <c r="J18" s="33"/>
      <c r="K18" s="32">
        <f t="shared" ref="K18" si="8">J18*D18</f>
        <v>0</v>
      </c>
      <c r="L18" s="32">
        <f>SUM(G18+J18)</f>
        <v>0</v>
      </c>
      <c r="N18" s="11"/>
    </row>
    <row r="19" spans="2:14" x14ac:dyDescent="0.25">
      <c r="B19" s="10" t="s">
        <v>174</v>
      </c>
      <c r="D19" s="11">
        <v>1</v>
      </c>
      <c r="E19" s="10" t="s">
        <v>8</v>
      </c>
      <c r="G19" s="33">
        <f t="shared" si="3"/>
        <v>0</v>
      </c>
      <c r="H19" s="32">
        <f t="shared" ref="H19" si="9">G19*D19</f>
        <v>0</v>
      </c>
      <c r="J19" s="33"/>
      <c r="K19" s="32">
        <f t="shared" ref="K19" si="10">J19*D19</f>
        <v>0</v>
      </c>
      <c r="L19" s="32">
        <f>SUM(G19+J19)</f>
        <v>0</v>
      </c>
      <c r="N19" s="11"/>
    </row>
    <row r="20" spans="2:14" x14ac:dyDescent="0.25">
      <c r="D20" s="11"/>
      <c r="G20" s="33"/>
      <c r="J20" s="33"/>
      <c r="N20" s="11"/>
    </row>
    <row r="21" spans="2:14" x14ac:dyDescent="0.25">
      <c r="G21" s="33"/>
      <c r="J21" s="33"/>
      <c r="N21" s="11"/>
    </row>
    <row r="22" spans="2:14" x14ac:dyDescent="0.25">
      <c r="B22" s="139" t="s">
        <v>4</v>
      </c>
      <c r="G22" s="33"/>
      <c r="J22" s="33"/>
      <c r="N22" s="11"/>
    </row>
    <row r="23" spans="2:14" x14ac:dyDescent="0.25">
      <c r="G23" s="33"/>
      <c r="J23" s="33"/>
      <c r="N23" s="11"/>
    </row>
    <row r="24" spans="2:14" x14ac:dyDescent="0.25">
      <c r="B24" s="10" t="s">
        <v>101</v>
      </c>
      <c r="D24" s="35">
        <v>6</v>
      </c>
      <c r="E24" s="10" t="s">
        <v>8</v>
      </c>
      <c r="G24" s="33">
        <f t="shared" ref="G24" si="11">F24*D24</f>
        <v>0</v>
      </c>
      <c r="H24" s="32">
        <v>852.6</v>
      </c>
      <c r="J24" s="33">
        <f t="shared" ref="J24" si="12">I24*D24</f>
        <v>0</v>
      </c>
      <c r="K24" s="32">
        <v>367.5</v>
      </c>
      <c r="L24" s="32">
        <f t="shared" ref="L24" si="13">J24+G24</f>
        <v>0</v>
      </c>
      <c r="N24" s="11"/>
    </row>
    <row r="25" spans="2:14" s="52" customFormat="1" x14ac:dyDescent="0.25">
      <c r="B25" s="52" t="s">
        <v>80</v>
      </c>
      <c r="D25" s="52">
        <v>24</v>
      </c>
      <c r="E25" s="52" t="s">
        <v>8</v>
      </c>
      <c r="F25" s="32"/>
      <c r="G25" s="33">
        <f t="shared" ref="G25:G27" si="14">D25*F25</f>
        <v>0</v>
      </c>
      <c r="H25" s="32"/>
      <c r="I25" s="32"/>
      <c r="J25" s="33">
        <f t="shared" ref="J25:J27" si="15">I25*D25</f>
        <v>0</v>
      </c>
      <c r="K25" s="32"/>
      <c r="L25" s="32">
        <f t="shared" ref="L25:L27" si="16">SUM(G25+J25)</f>
        <v>0</v>
      </c>
      <c r="M25" s="10"/>
      <c r="N25" s="11"/>
    </row>
    <row r="26" spans="2:14" s="52" customFormat="1" x14ac:dyDescent="0.25">
      <c r="B26" s="52" t="s">
        <v>49</v>
      </c>
      <c r="D26" s="52">
        <v>18</v>
      </c>
      <c r="E26" s="52" t="s">
        <v>8</v>
      </c>
      <c r="F26" s="32"/>
      <c r="G26" s="33">
        <f t="shared" si="14"/>
        <v>0</v>
      </c>
      <c r="H26" s="32"/>
      <c r="I26" s="32"/>
      <c r="J26" s="33">
        <f t="shared" si="15"/>
        <v>0</v>
      </c>
      <c r="K26" s="32"/>
      <c r="L26" s="32">
        <f t="shared" si="16"/>
        <v>0</v>
      </c>
      <c r="M26" s="10"/>
      <c r="N26" s="11"/>
    </row>
    <row r="27" spans="2:14" s="52" customFormat="1" x14ac:dyDescent="0.25">
      <c r="B27" s="52" t="s">
        <v>85</v>
      </c>
      <c r="D27" s="52">
        <v>32</v>
      </c>
      <c r="E27" s="52" t="s">
        <v>8</v>
      </c>
      <c r="F27" s="32"/>
      <c r="G27" s="33">
        <f t="shared" si="14"/>
        <v>0</v>
      </c>
      <c r="H27" s="32"/>
      <c r="I27" s="32"/>
      <c r="J27" s="33">
        <f t="shared" si="15"/>
        <v>0</v>
      </c>
      <c r="K27" s="32"/>
      <c r="L27" s="32">
        <f t="shared" si="16"/>
        <v>0</v>
      </c>
      <c r="M27" s="10"/>
      <c r="N27" s="11"/>
    </row>
    <row r="28" spans="2:14" s="52" customFormat="1" x14ac:dyDescent="0.25">
      <c r="D28" s="10"/>
      <c r="E28" s="10"/>
      <c r="F28" s="32"/>
      <c r="G28" s="33"/>
      <c r="H28" s="32"/>
      <c r="I28" s="32"/>
      <c r="J28" s="33"/>
      <c r="K28" s="32"/>
      <c r="L28" s="32"/>
      <c r="M28" s="10"/>
      <c r="N28" s="11"/>
    </row>
    <row r="29" spans="2:14" s="52" customFormat="1" x14ac:dyDescent="0.25">
      <c r="B29" s="10" t="s">
        <v>170</v>
      </c>
      <c r="C29" s="10"/>
      <c r="D29" s="35">
        <v>2</v>
      </c>
      <c r="E29" s="10" t="s">
        <v>8</v>
      </c>
      <c r="F29" s="32"/>
      <c r="G29" s="33">
        <f t="shared" ref="G29" si="17">F29*D29</f>
        <v>0</v>
      </c>
      <c r="H29" s="32">
        <v>2122.7999999999997</v>
      </c>
      <c r="I29" s="32"/>
      <c r="J29" s="33">
        <f t="shared" ref="J29" si="18">I29*D29</f>
        <v>0</v>
      </c>
      <c r="K29" s="32">
        <v>2122.7999999999997</v>
      </c>
      <c r="L29" s="32">
        <f t="shared" ref="L29" si="19">J29+G29</f>
        <v>0</v>
      </c>
      <c r="M29" s="10"/>
      <c r="N29" s="11"/>
    </row>
    <row r="30" spans="2:14" s="52" customFormat="1" x14ac:dyDescent="0.25">
      <c r="B30" s="52" t="s">
        <v>48</v>
      </c>
      <c r="D30" s="52">
        <v>6</v>
      </c>
      <c r="E30" s="52" t="s">
        <v>8</v>
      </c>
      <c r="F30" s="32"/>
      <c r="G30" s="33">
        <f t="shared" ref="G30:G31" si="20">F30*D30</f>
        <v>0</v>
      </c>
      <c r="H30" s="32"/>
      <c r="I30" s="32"/>
      <c r="J30" s="33">
        <f t="shared" ref="J30:J31" si="21">I30*D30</f>
        <v>0</v>
      </c>
      <c r="K30" s="32"/>
      <c r="L30" s="32">
        <f t="shared" ref="L30:L31" si="22">J30+G30</f>
        <v>0</v>
      </c>
      <c r="M30" s="10"/>
      <c r="N30" s="11"/>
    </row>
    <row r="31" spans="2:14" s="52" customFormat="1" x14ac:dyDescent="0.25">
      <c r="B31" s="52" t="s">
        <v>79</v>
      </c>
      <c r="D31" s="52">
        <v>4</v>
      </c>
      <c r="E31" s="52" t="s">
        <v>8</v>
      </c>
      <c r="F31" s="32"/>
      <c r="G31" s="33">
        <f t="shared" si="20"/>
        <v>0</v>
      </c>
      <c r="H31" s="32"/>
      <c r="I31" s="32"/>
      <c r="J31" s="33">
        <f t="shared" si="21"/>
        <v>0</v>
      </c>
      <c r="K31" s="32"/>
      <c r="L31" s="32">
        <f t="shared" si="22"/>
        <v>0</v>
      </c>
      <c r="M31" s="10"/>
      <c r="N31" s="11"/>
    </row>
    <row r="32" spans="2:14" s="52" customFormat="1" x14ac:dyDescent="0.25">
      <c r="B32" s="52" t="s">
        <v>84</v>
      </c>
      <c r="D32" s="52">
        <v>6</v>
      </c>
      <c r="E32" s="52" t="s">
        <v>8</v>
      </c>
      <c r="F32" s="32"/>
      <c r="G32" s="33">
        <f t="shared" ref="G32" si="23">F32*D32</f>
        <v>0</v>
      </c>
      <c r="H32" s="32"/>
      <c r="I32" s="32"/>
      <c r="J32" s="33">
        <f t="shared" ref="J32" si="24">I32*D32</f>
        <v>0</v>
      </c>
      <c r="K32" s="32"/>
      <c r="L32" s="32">
        <f t="shared" ref="L32" si="25">J32+G32</f>
        <v>0</v>
      </c>
      <c r="M32" s="10"/>
      <c r="N32" s="11"/>
    </row>
    <row r="33" spans="2:16" s="52" customFormat="1" x14ac:dyDescent="0.25">
      <c r="F33" s="53"/>
      <c r="G33" s="53"/>
      <c r="H33" s="53"/>
      <c r="I33" s="53"/>
      <c r="J33" s="33"/>
      <c r="K33" s="32"/>
      <c r="L33" s="32"/>
      <c r="M33" s="10"/>
      <c r="N33" s="11"/>
    </row>
    <row r="34" spans="2:16" s="52" customFormat="1" x14ac:dyDescent="0.25">
      <c r="B34" s="52" t="s">
        <v>187</v>
      </c>
      <c r="D34" s="52">
        <v>1</v>
      </c>
      <c r="E34" s="52" t="s">
        <v>8</v>
      </c>
      <c r="F34" s="32"/>
      <c r="G34" s="33">
        <f t="shared" ref="G34" si="26">F34*D34</f>
        <v>0</v>
      </c>
      <c r="H34" s="32"/>
      <c r="I34" s="32"/>
      <c r="J34" s="33">
        <f t="shared" ref="J34" si="27">I34*D34</f>
        <v>0</v>
      </c>
      <c r="K34" s="32"/>
      <c r="L34" s="32">
        <f t="shared" ref="L34" si="28">J34+G34</f>
        <v>0</v>
      </c>
      <c r="M34" s="10"/>
      <c r="N34" s="11"/>
    </row>
    <row r="35" spans="2:16" s="52" customFormat="1" x14ac:dyDescent="0.25">
      <c r="F35" s="32"/>
      <c r="G35" s="33"/>
      <c r="H35" s="32"/>
      <c r="I35" s="32"/>
      <c r="J35" s="33"/>
      <c r="K35" s="32"/>
      <c r="L35" s="32"/>
      <c r="N35" s="11"/>
    </row>
    <row r="36" spans="2:16" x14ac:dyDescent="0.25">
      <c r="N36" s="11"/>
    </row>
    <row r="37" spans="2:16" x14ac:dyDescent="0.25">
      <c r="B37" s="140" t="s">
        <v>18</v>
      </c>
      <c r="G37" s="33"/>
      <c r="J37" s="33"/>
      <c r="N37" s="11"/>
    </row>
    <row r="38" spans="2:16" x14ac:dyDescent="0.25">
      <c r="G38" s="33"/>
      <c r="J38" s="33"/>
      <c r="N38" s="11"/>
    </row>
    <row r="39" spans="2:16" s="52" customFormat="1" x14ac:dyDescent="0.25">
      <c r="B39" s="52" t="s">
        <v>81</v>
      </c>
      <c r="D39" s="52">
        <v>150</v>
      </c>
      <c r="E39" s="52" t="s">
        <v>9</v>
      </c>
      <c r="F39" s="32"/>
      <c r="G39" s="64">
        <f t="shared" ref="G39" si="29">F39*D39</f>
        <v>0</v>
      </c>
      <c r="H39" s="53"/>
      <c r="I39" s="53"/>
      <c r="J39" s="64">
        <f t="shared" ref="J39" si="30">I39*D39</f>
        <v>0</v>
      </c>
      <c r="K39" s="53"/>
      <c r="L39" s="53">
        <f t="shared" ref="L39" si="31">J39+G39</f>
        <v>0</v>
      </c>
      <c r="M39" s="10"/>
      <c r="N39" s="11"/>
    </row>
    <row r="40" spans="2:16" s="52" customFormat="1" x14ac:dyDescent="0.25">
      <c r="F40" s="32"/>
      <c r="G40" s="64"/>
      <c r="H40" s="53"/>
      <c r="I40" s="53"/>
      <c r="J40" s="64"/>
      <c r="K40" s="53"/>
      <c r="L40" s="53"/>
      <c r="M40" s="10"/>
      <c r="N40" s="11"/>
    </row>
    <row r="41" spans="2:16" x14ac:dyDescent="0.25">
      <c r="D41" s="35"/>
      <c r="G41" s="33"/>
      <c r="J41" s="33"/>
      <c r="N41" s="11"/>
    </row>
    <row r="42" spans="2:16" x14ac:dyDescent="0.25">
      <c r="B42" s="141" t="s">
        <v>19</v>
      </c>
      <c r="C42" s="78"/>
      <c r="D42" s="78"/>
      <c r="E42" s="78"/>
      <c r="F42" s="65"/>
      <c r="G42" s="33"/>
      <c r="J42" s="33"/>
      <c r="N42" s="11"/>
    </row>
    <row r="43" spans="2:16" x14ac:dyDescent="0.25">
      <c r="G43" s="33"/>
      <c r="J43" s="33"/>
      <c r="N43" s="11"/>
    </row>
    <row r="44" spans="2:16" x14ac:dyDescent="0.25">
      <c r="B44" s="51" t="s">
        <v>37</v>
      </c>
      <c r="D44" s="35"/>
      <c r="G44" s="33"/>
      <c r="J44" s="33"/>
      <c r="N44" s="11"/>
    </row>
    <row r="45" spans="2:16" x14ac:dyDescent="0.25">
      <c r="B45" s="10" t="s">
        <v>50</v>
      </c>
      <c r="D45" s="35">
        <v>95</v>
      </c>
      <c r="E45" s="10" t="s">
        <v>9</v>
      </c>
      <c r="G45" s="33">
        <f>D45*F45</f>
        <v>0</v>
      </c>
      <c r="J45" s="33">
        <f>D45*I45</f>
        <v>0</v>
      </c>
      <c r="L45" s="32">
        <f t="shared" ref="L45" si="32">SUM(G45+J45)</f>
        <v>0</v>
      </c>
      <c r="N45" s="11"/>
      <c r="P45" s="35"/>
    </row>
    <row r="46" spans="2:16" x14ac:dyDescent="0.25">
      <c r="B46" s="10" t="s">
        <v>82</v>
      </c>
      <c r="D46" s="35">
        <v>0</v>
      </c>
      <c r="E46" s="10" t="s">
        <v>9</v>
      </c>
      <c r="G46" s="33">
        <f>D46*F46</f>
        <v>0</v>
      </c>
      <c r="J46" s="33">
        <f>D46*I46</f>
        <v>0</v>
      </c>
      <c r="L46" s="32">
        <f t="shared" ref="L46" si="33">SUM(G46+J46)</f>
        <v>0</v>
      </c>
      <c r="N46" s="11"/>
      <c r="P46" s="35"/>
    </row>
    <row r="47" spans="2:16" x14ac:dyDescent="0.25">
      <c r="B47" s="10" t="s">
        <v>186</v>
      </c>
      <c r="D47" s="35">
        <v>25</v>
      </c>
      <c r="E47" s="10" t="s">
        <v>9</v>
      </c>
      <c r="G47" s="33">
        <f>D47*F47</f>
        <v>0</v>
      </c>
      <c r="J47" s="33">
        <f>D47*I47</f>
        <v>0</v>
      </c>
      <c r="L47" s="32">
        <f t="shared" ref="L47" si="34">SUM(G47+J47)</f>
        <v>0</v>
      </c>
      <c r="N47" s="11"/>
      <c r="P47" s="35"/>
    </row>
    <row r="48" spans="2:16" x14ac:dyDescent="0.25">
      <c r="B48" s="10" t="s">
        <v>83</v>
      </c>
      <c r="D48" s="35">
        <v>100</v>
      </c>
      <c r="E48" s="10" t="s">
        <v>9</v>
      </c>
      <c r="G48" s="33">
        <f>D48*F48</f>
        <v>0</v>
      </c>
      <c r="J48" s="33">
        <f>D48*I48</f>
        <v>0</v>
      </c>
      <c r="L48" s="32">
        <f t="shared" ref="L48:L50" si="35">SUM(G48+J48)</f>
        <v>0</v>
      </c>
      <c r="N48" s="11"/>
      <c r="P48" s="35"/>
    </row>
    <row r="49" spans="2:19" x14ac:dyDescent="0.25">
      <c r="D49" s="35"/>
      <c r="G49" s="33"/>
      <c r="J49" s="33"/>
      <c r="N49" s="11"/>
      <c r="P49" s="35"/>
    </row>
    <row r="50" spans="2:19" s="52" customFormat="1" x14ac:dyDescent="0.25">
      <c r="B50" s="52" t="s">
        <v>172</v>
      </c>
      <c r="D50" s="35">
        <v>120</v>
      </c>
      <c r="E50" s="10" t="s">
        <v>9</v>
      </c>
      <c r="F50" s="32"/>
      <c r="G50" s="33">
        <f t="shared" ref="G50" si="36">D50*F50</f>
        <v>0</v>
      </c>
      <c r="H50" s="32"/>
      <c r="I50" s="32"/>
      <c r="J50" s="33">
        <f t="shared" ref="J50" si="37">D50*I50</f>
        <v>0</v>
      </c>
      <c r="K50" s="32"/>
      <c r="L50" s="32">
        <f t="shared" si="35"/>
        <v>0</v>
      </c>
      <c r="M50" s="10"/>
      <c r="N50" s="11"/>
      <c r="P50" s="35"/>
      <c r="Q50" s="50"/>
    </row>
    <row r="51" spans="2:19" s="52" customFormat="1" x14ac:dyDescent="0.25">
      <c r="D51" s="35"/>
      <c r="E51" s="10"/>
      <c r="F51" s="32"/>
      <c r="G51" s="33"/>
      <c r="H51" s="32"/>
      <c r="I51" s="32"/>
      <c r="J51" s="33"/>
      <c r="K51" s="32"/>
      <c r="L51" s="32"/>
      <c r="M51" s="10"/>
      <c r="N51" s="11"/>
      <c r="Q51" s="50"/>
    </row>
    <row r="52" spans="2:19" s="52" customFormat="1" ht="18" customHeight="1" x14ac:dyDescent="0.25">
      <c r="B52" s="103" t="s">
        <v>168</v>
      </c>
      <c r="D52" s="11"/>
      <c r="E52" s="10"/>
      <c r="F52" s="32"/>
      <c r="G52" s="33"/>
      <c r="H52" s="32"/>
      <c r="I52" s="32"/>
      <c r="J52" s="33"/>
      <c r="K52" s="32"/>
      <c r="L52" s="32"/>
      <c r="M52" s="10"/>
      <c r="N52" s="11"/>
    </row>
    <row r="53" spans="2:19" s="52" customFormat="1" ht="15" customHeight="1" x14ac:dyDescent="0.25">
      <c r="B53" s="52" t="s">
        <v>169</v>
      </c>
      <c r="D53" s="11">
        <v>45</v>
      </c>
      <c r="E53" s="10" t="s">
        <v>9</v>
      </c>
      <c r="F53" s="32"/>
      <c r="G53" s="33">
        <f t="shared" ref="G53" si="38">D53*F53</f>
        <v>0</v>
      </c>
      <c r="H53" s="32"/>
      <c r="I53" s="32"/>
      <c r="J53" s="33">
        <f t="shared" ref="J53" si="39">D53*I53</f>
        <v>0</v>
      </c>
      <c r="K53" s="32"/>
      <c r="L53" s="32">
        <f t="shared" ref="L53" si="40">SUM(G53+J53)</f>
        <v>0</v>
      </c>
      <c r="M53" s="11"/>
      <c r="N53" s="11"/>
    </row>
    <row r="54" spans="2:19" s="52" customFormat="1" ht="15" customHeight="1" x14ac:dyDescent="0.25">
      <c r="B54" s="52" t="s">
        <v>177</v>
      </c>
      <c r="D54" s="11">
        <v>5</v>
      </c>
      <c r="E54" s="10" t="s">
        <v>9</v>
      </c>
      <c r="F54" s="32"/>
      <c r="G54" s="33">
        <f t="shared" ref="G54" si="41">D54*F54</f>
        <v>0</v>
      </c>
      <c r="H54" s="32"/>
      <c r="I54" s="32"/>
      <c r="J54" s="33">
        <f t="shared" ref="J54" si="42">D54*I54</f>
        <v>0</v>
      </c>
      <c r="K54" s="32"/>
      <c r="L54" s="32">
        <f t="shared" ref="L54" si="43">SUM(G54+J54)</f>
        <v>0</v>
      </c>
      <c r="M54" s="11"/>
      <c r="N54" s="11"/>
    </row>
    <row r="55" spans="2:19" s="52" customFormat="1" ht="15" customHeight="1" x14ac:dyDescent="0.25">
      <c r="D55" s="11"/>
      <c r="E55" s="10"/>
      <c r="F55" s="32"/>
      <c r="G55" s="33"/>
      <c r="H55" s="32"/>
      <c r="I55" s="32"/>
      <c r="J55" s="33"/>
      <c r="K55" s="32"/>
      <c r="L55" s="32"/>
      <c r="M55" s="10"/>
      <c r="N55" s="11"/>
    </row>
    <row r="56" spans="2:19" x14ac:dyDescent="0.25">
      <c r="D56" s="35"/>
      <c r="G56" s="33"/>
      <c r="J56" s="33"/>
      <c r="N56" s="11"/>
    </row>
    <row r="57" spans="2:19" s="52" customFormat="1" x14ac:dyDescent="0.25">
      <c r="B57" s="142" t="s">
        <v>63</v>
      </c>
      <c r="D57" s="10"/>
      <c r="E57" s="10"/>
      <c r="F57" s="32"/>
      <c r="G57" s="33"/>
      <c r="H57" s="32"/>
      <c r="I57" s="32"/>
      <c r="J57" s="33"/>
      <c r="K57" s="32"/>
      <c r="L57" s="32"/>
      <c r="M57" s="10"/>
      <c r="N57" s="11"/>
    </row>
    <row r="58" spans="2:19" s="52" customFormat="1" x14ac:dyDescent="0.25">
      <c r="D58" s="10"/>
      <c r="E58" s="10"/>
      <c r="F58" s="32"/>
      <c r="G58" s="33"/>
      <c r="H58" s="32"/>
      <c r="I58" s="32"/>
      <c r="J58" s="33"/>
      <c r="K58" s="32"/>
      <c r="L58" s="32"/>
      <c r="M58" s="10"/>
      <c r="N58" s="11"/>
    </row>
    <row r="59" spans="2:19" s="52" customFormat="1" x14ac:dyDescent="0.25">
      <c r="B59" s="58" t="s">
        <v>64</v>
      </c>
      <c r="C59" s="58"/>
      <c r="D59" s="8">
        <v>1.5</v>
      </c>
      <c r="E59" s="8" t="s">
        <v>57</v>
      </c>
      <c r="F59" s="32"/>
      <c r="G59" s="33">
        <f t="shared" ref="G59:G60" si="44">D59*F59</f>
        <v>0</v>
      </c>
      <c r="H59" s="33"/>
      <c r="I59" s="33"/>
      <c r="J59" s="33">
        <f t="shared" ref="J59:J60" si="45">D59*I59</f>
        <v>0</v>
      </c>
      <c r="K59" s="32"/>
      <c r="L59" s="32">
        <f t="shared" ref="L59" si="46">SUM(G59+J59)</f>
        <v>0</v>
      </c>
      <c r="M59" s="10"/>
      <c r="N59" s="11"/>
    </row>
    <row r="60" spans="2:19" x14ac:dyDescent="0.25">
      <c r="B60" s="103" t="s">
        <v>119</v>
      </c>
      <c r="C60" s="8"/>
      <c r="D60" s="104">
        <v>1</v>
      </c>
      <c r="E60" s="8" t="s">
        <v>8</v>
      </c>
      <c r="G60" s="33">
        <f t="shared" si="44"/>
        <v>0</v>
      </c>
      <c r="H60" s="33"/>
      <c r="J60" s="33">
        <f t="shared" si="45"/>
        <v>0</v>
      </c>
      <c r="L60" s="32">
        <f t="shared" ref="L60" si="47">SUM(G60+J60)</f>
        <v>0</v>
      </c>
      <c r="N60" s="11"/>
      <c r="S60" s="35"/>
    </row>
    <row r="61" spans="2:19" x14ac:dyDescent="0.25">
      <c r="B61" s="103"/>
      <c r="C61" s="8"/>
      <c r="D61" s="104"/>
      <c r="E61" s="8"/>
      <c r="G61" s="33"/>
      <c r="H61" s="33"/>
      <c r="J61" s="33"/>
      <c r="N61" s="11"/>
      <c r="S61" s="35"/>
    </row>
    <row r="62" spans="2:19" s="52" customFormat="1" ht="15" customHeight="1" x14ac:dyDescent="0.25">
      <c r="B62" s="123"/>
      <c r="C62" s="58"/>
      <c r="D62" s="10"/>
      <c r="E62" s="5"/>
      <c r="F62" s="32"/>
      <c r="G62" s="33"/>
      <c r="H62" s="33"/>
      <c r="I62" s="32"/>
      <c r="J62" s="33"/>
      <c r="K62" s="32"/>
      <c r="L62" s="32"/>
      <c r="M62" s="10"/>
      <c r="N62" s="11"/>
    </row>
    <row r="63" spans="2:19" ht="16.5" customHeight="1" x14ac:dyDescent="0.25">
      <c r="B63" s="139" t="s">
        <v>21</v>
      </c>
      <c r="C63" s="8"/>
      <c r="D63" s="8"/>
      <c r="E63" s="8"/>
      <c r="F63" s="33"/>
      <c r="G63" s="33"/>
      <c r="H63" s="33"/>
      <c r="I63" s="33"/>
      <c r="J63" s="33"/>
      <c r="N63" s="11"/>
    </row>
    <row r="64" spans="2:19" ht="16.5" customHeight="1" x14ac:dyDescent="0.25">
      <c r="B64" s="8"/>
      <c r="C64" s="8"/>
      <c r="D64" s="8"/>
      <c r="E64" s="8"/>
      <c r="F64" s="33"/>
      <c r="G64" s="33"/>
      <c r="H64" s="33"/>
      <c r="I64" s="33"/>
      <c r="J64" s="33"/>
      <c r="N64" s="11"/>
    </row>
    <row r="65" spans="2:28" x14ac:dyDescent="0.25">
      <c r="B65" s="103" t="s">
        <v>192</v>
      </c>
      <c r="D65" s="10">
        <v>1</v>
      </c>
      <c r="E65" s="8" t="s">
        <v>46</v>
      </c>
      <c r="F65" s="33"/>
      <c r="G65" s="33">
        <f t="shared" ref="G65:G67" si="48">F65*D65</f>
        <v>0</v>
      </c>
      <c r="H65" s="33"/>
      <c r="I65" s="33"/>
      <c r="J65" s="33"/>
      <c r="L65" s="32">
        <f>SUM(G65+J65)</f>
        <v>0</v>
      </c>
      <c r="N65" s="11"/>
    </row>
    <row r="66" spans="2:28" s="52" customFormat="1" x14ac:dyDescent="0.25">
      <c r="B66" s="72" t="s">
        <v>44</v>
      </c>
      <c r="C66" s="58"/>
      <c r="D66" s="10">
        <v>15</v>
      </c>
      <c r="E66" s="52" t="s">
        <v>9</v>
      </c>
      <c r="F66" s="64"/>
      <c r="G66" s="33">
        <f t="shared" si="48"/>
        <v>0</v>
      </c>
      <c r="H66" s="64"/>
      <c r="I66" s="64"/>
      <c r="J66" s="64"/>
      <c r="K66" s="53"/>
      <c r="L66" s="32">
        <f t="shared" ref="L66:L67" si="49">SUM(G66+J66)</f>
        <v>0</v>
      </c>
      <c r="M66" s="10"/>
      <c r="N66" s="11"/>
      <c r="P66" s="58"/>
    </row>
    <row r="67" spans="2:28" x14ac:dyDescent="0.25">
      <c r="B67" s="103" t="s">
        <v>53</v>
      </c>
      <c r="D67" s="10">
        <v>4</v>
      </c>
      <c r="E67" s="8" t="s">
        <v>46</v>
      </c>
      <c r="F67" s="33"/>
      <c r="G67" s="33">
        <f t="shared" si="48"/>
        <v>0</v>
      </c>
      <c r="H67" s="33"/>
      <c r="I67" s="33"/>
      <c r="J67" s="33"/>
      <c r="L67" s="32">
        <f t="shared" si="49"/>
        <v>0</v>
      </c>
      <c r="N67" s="11"/>
    </row>
    <row r="68" spans="2:28" x14ac:dyDescent="0.25">
      <c r="B68" s="103" t="s">
        <v>208</v>
      </c>
      <c r="D68" s="10">
        <v>1</v>
      </c>
      <c r="E68" s="8" t="s">
        <v>46</v>
      </c>
      <c r="F68" s="33"/>
      <c r="G68" s="33">
        <f t="shared" ref="G68" si="50">F68*D68</f>
        <v>0</v>
      </c>
      <c r="H68" s="33"/>
      <c r="I68" s="33"/>
      <c r="J68" s="33"/>
      <c r="L68" s="32">
        <f t="shared" ref="L68" si="51">SUM(G68+J68)</f>
        <v>0</v>
      </c>
      <c r="M68" s="11"/>
      <c r="N68" s="11"/>
    </row>
    <row r="69" spans="2:28" x14ac:dyDescent="0.25">
      <c r="B69" s="103"/>
      <c r="E69" s="8"/>
      <c r="F69" s="33"/>
      <c r="G69" s="33"/>
      <c r="H69" s="33"/>
      <c r="I69" s="33"/>
      <c r="J69" s="33"/>
      <c r="N69" s="11"/>
    </row>
    <row r="70" spans="2:28" x14ac:dyDescent="0.25">
      <c r="B70" s="8"/>
      <c r="C70" s="8"/>
      <c r="D70" s="8"/>
      <c r="E70" s="8"/>
      <c r="F70" s="33"/>
      <c r="G70" s="33"/>
      <c r="H70" s="33"/>
      <c r="J70" s="33"/>
      <c r="N70" s="11"/>
    </row>
    <row r="71" spans="2:28" s="31" customFormat="1" x14ac:dyDescent="0.25">
      <c r="B71" s="139" t="s">
        <v>15</v>
      </c>
      <c r="C71" s="8"/>
      <c r="D71" s="8"/>
      <c r="E71" s="8"/>
      <c r="F71" s="33"/>
      <c r="G71" s="33"/>
      <c r="H71" s="33"/>
      <c r="I71" s="33"/>
      <c r="J71" s="33"/>
      <c r="K71" s="32"/>
      <c r="L71" s="32"/>
      <c r="M71" s="10"/>
      <c r="N71" s="11"/>
    </row>
    <row r="72" spans="2:28" s="31" customFormat="1" x14ac:dyDescent="0.25">
      <c r="B72" s="10"/>
      <c r="C72" s="8"/>
      <c r="D72" s="8"/>
      <c r="E72" s="8"/>
      <c r="F72" s="33"/>
      <c r="G72" s="33"/>
      <c r="H72" s="33"/>
      <c r="I72" s="33"/>
      <c r="J72" s="33"/>
      <c r="K72" s="32"/>
      <c r="L72" s="32"/>
      <c r="M72" s="10"/>
      <c r="N72" s="11"/>
    </row>
    <row r="73" spans="2:28" s="31" customFormat="1" x14ac:dyDescent="0.25">
      <c r="B73" s="10" t="s">
        <v>23</v>
      </c>
      <c r="C73" s="8"/>
      <c r="D73" s="8">
        <v>11</v>
      </c>
      <c r="E73" s="8" t="s">
        <v>9</v>
      </c>
      <c r="F73" s="32"/>
      <c r="G73" s="33">
        <f t="shared" ref="G73" si="52">D73*F73</f>
        <v>0</v>
      </c>
      <c r="H73" s="33"/>
      <c r="I73" s="33"/>
      <c r="J73" s="33"/>
      <c r="K73" s="32"/>
      <c r="L73" s="32">
        <f t="shared" ref="L73:L75" si="53">SUM(G73+J73)</f>
        <v>0</v>
      </c>
      <c r="M73" s="10"/>
      <c r="N73" s="11"/>
    </row>
    <row r="74" spans="2:28" s="31" customFormat="1" x14ac:dyDescent="0.25">
      <c r="B74" s="10" t="s">
        <v>171</v>
      </c>
      <c r="C74" s="8"/>
      <c r="D74" s="8">
        <v>15</v>
      </c>
      <c r="E74" s="8" t="s">
        <v>9</v>
      </c>
      <c r="F74" s="32"/>
      <c r="G74" s="33">
        <f t="shared" ref="G74" si="54">D74*F74</f>
        <v>0</v>
      </c>
      <c r="H74" s="33"/>
      <c r="I74" s="33"/>
      <c r="J74" s="33"/>
      <c r="K74" s="32"/>
      <c r="L74" s="32">
        <f t="shared" ref="L74" si="55">SUM(G74+J74)</f>
        <v>0</v>
      </c>
      <c r="M74" s="10"/>
      <c r="N74" s="11"/>
    </row>
    <row r="75" spans="2:28" s="31" customFormat="1" ht="15" customHeight="1" x14ac:dyDescent="0.25">
      <c r="B75" s="10" t="s">
        <v>41</v>
      </c>
      <c r="C75" s="8"/>
      <c r="D75" s="130">
        <v>11</v>
      </c>
      <c r="E75" s="8" t="s">
        <v>8</v>
      </c>
      <c r="F75" s="32"/>
      <c r="G75" s="33">
        <f>D75*F75</f>
        <v>0</v>
      </c>
      <c r="H75" s="33"/>
      <c r="I75" s="33"/>
      <c r="J75" s="33"/>
      <c r="K75" s="32"/>
      <c r="L75" s="32">
        <f t="shared" si="53"/>
        <v>0</v>
      </c>
      <c r="M75" s="10"/>
      <c r="N75" s="11"/>
      <c r="O75" s="124"/>
      <c r="P75" s="11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2:28" s="31" customFormat="1" ht="15" customHeight="1" x14ac:dyDescent="0.25">
      <c r="B76" s="10" t="s">
        <v>198</v>
      </c>
      <c r="C76" s="8"/>
      <c r="D76" s="130">
        <v>1</v>
      </c>
      <c r="E76" s="8" t="s">
        <v>8</v>
      </c>
      <c r="F76" s="32"/>
      <c r="G76" s="33">
        <f>D76*F76</f>
        <v>0</v>
      </c>
      <c r="H76" s="33"/>
      <c r="I76" s="33"/>
      <c r="J76" s="33"/>
      <c r="K76" s="32"/>
      <c r="L76" s="32">
        <f t="shared" ref="L76" si="56">SUM(G76+J76)</f>
        <v>0</v>
      </c>
      <c r="M76" s="10"/>
      <c r="N76" s="11"/>
      <c r="O76" s="124"/>
      <c r="P76" s="10"/>
      <c r="Q76" s="11"/>
      <c r="R76" s="10"/>
      <c r="S76" s="10"/>
      <c r="T76" s="10"/>
      <c r="U76" s="10"/>
      <c r="V76" s="10"/>
      <c r="W76" s="10"/>
      <c r="X76" s="10"/>
      <c r="Y76" s="10"/>
    </row>
    <row r="77" spans="2:28" s="31" customFormat="1" ht="15" customHeight="1" x14ac:dyDescent="0.25">
      <c r="B77" s="10"/>
      <c r="C77" s="8"/>
      <c r="D77" s="130"/>
      <c r="E77" s="8"/>
      <c r="F77" s="32"/>
      <c r="G77" s="33"/>
      <c r="H77" s="33"/>
      <c r="I77" s="33"/>
      <c r="J77" s="33"/>
      <c r="K77" s="32"/>
      <c r="L77" s="32"/>
      <c r="M77" s="10"/>
      <c r="N77" s="11"/>
      <c r="O77" s="124"/>
      <c r="P77" s="11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2:28" s="31" customFormat="1" ht="15" customHeight="1" x14ac:dyDescent="0.25">
      <c r="B78" s="50" t="s">
        <v>199</v>
      </c>
      <c r="C78" s="129"/>
      <c r="D78" s="8">
        <v>11</v>
      </c>
      <c r="E78" s="129" t="s">
        <v>9</v>
      </c>
      <c r="F78" s="64"/>
      <c r="G78" s="64">
        <f t="shared" ref="G78:G79" si="57">D78*F78</f>
        <v>0</v>
      </c>
      <c r="H78" s="64"/>
      <c r="I78" s="64"/>
      <c r="J78" s="64"/>
      <c r="K78" s="53"/>
      <c r="L78" s="32">
        <f t="shared" ref="L78:L79" si="58">SUM(G78+J78)</f>
        <v>0</v>
      </c>
      <c r="M78" s="10"/>
      <c r="N78" s="11"/>
    </row>
    <row r="79" spans="2:28" s="31" customFormat="1" ht="15" customHeight="1" x14ac:dyDescent="0.25">
      <c r="B79" s="50" t="s">
        <v>200</v>
      </c>
      <c r="C79" s="129"/>
      <c r="D79" s="58">
        <v>1</v>
      </c>
      <c r="E79" s="129" t="s">
        <v>57</v>
      </c>
      <c r="F79" s="64"/>
      <c r="G79" s="64">
        <f t="shared" si="57"/>
        <v>0</v>
      </c>
      <c r="H79" s="64"/>
      <c r="I79" s="64"/>
      <c r="J79" s="64"/>
      <c r="K79" s="53"/>
      <c r="L79" s="32">
        <f t="shared" si="58"/>
        <v>0</v>
      </c>
      <c r="M79" s="10"/>
      <c r="N79" s="11"/>
    </row>
    <row r="80" spans="2:28" x14ac:dyDescent="0.25">
      <c r="N80" s="11"/>
    </row>
    <row r="81" spans="2:29" x14ac:dyDescent="0.25">
      <c r="N81" s="11"/>
    </row>
    <row r="82" spans="2:29" s="52" customFormat="1" x14ac:dyDescent="0.25">
      <c r="B82" s="138" t="s">
        <v>38</v>
      </c>
      <c r="F82" s="53"/>
      <c r="G82" s="64"/>
      <c r="H82" s="53"/>
      <c r="I82" s="53"/>
      <c r="J82" s="64"/>
      <c r="K82" s="53"/>
      <c r="L82" s="53"/>
      <c r="M82" s="10"/>
      <c r="N82" s="11"/>
    </row>
    <row r="83" spans="2:29" x14ac:dyDescent="0.25">
      <c r="N83" s="11"/>
    </row>
    <row r="84" spans="2:29" s="31" customFormat="1" ht="15" customHeight="1" x14ac:dyDescent="0.25">
      <c r="B84" s="68" t="s">
        <v>109</v>
      </c>
      <c r="D84" s="35">
        <v>1</v>
      </c>
      <c r="E84" s="8" t="s">
        <v>9</v>
      </c>
      <c r="F84" s="32"/>
      <c r="G84" s="33">
        <f t="shared" ref="G84:G86" si="59">F84*D84</f>
        <v>0</v>
      </c>
      <c r="H84" s="33"/>
      <c r="I84" s="33"/>
      <c r="J84" s="33"/>
      <c r="K84" s="32"/>
      <c r="L84" s="32">
        <f t="shared" ref="L84:L86" si="60">J84+G84</f>
        <v>0</v>
      </c>
      <c r="M84" s="10"/>
      <c r="N84" s="11"/>
    </row>
    <row r="85" spans="2:29" s="31" customFormat="1" ht="15" customHeight="1" x14ac:dyDescent="0.25">
      <c r="B85" s="68" t="s">
        <v>110</v>
      </c>
      <c r="D85" s="35">
        <v>1</v>
      </c>
      <c r="E85" s="8" t="s">
        <v>9</v>
      </c>
      <c r="F85" s="32"/>
      <c r="G85" s="33">
        <f t="shared" si="59"/>
        <v>0</v>
      </c>
      <c r="H85" s="33"/>
      <c r="I85" s="33"/>
      <c r="J85" s="33"/>
      <c r="K85" s="32"/>
      <c r="L85" s="32">
        <f t="shared" si="60"/>
        <v>0</v>
      </c>
      <c r="M85" s="10"/>
      <c r="N85" s="11"/>
    </row>
    <row r="86" spans="2:29" s="31" customFormat="1" ht="15" customHeight="1" x14ac:dyDescent="0.25">
      <c r="B86" s="68" t="s">
        <v>56</v>
      </c>
      <c r="D86" s="35">
        <v>0.5</v>
      </c>
      <c r="E86" s="8" t="s">
        <v>57</v>
      </c>
      <c r="F86" s="32"/>
      <c r="G86" s="32">
        <f t="shared" si="59"/>
        <v>0</v>
      </c>
      <c r="H86" s="32"/>
      <c r="I86" s="32"/>
      <c r="J86" s="32"/>
      <c r="K86" s="32"/>
      <c r="L86" s="32">
        <f t="shared" si="60"/>
        <v>0</v>
      </c>
      <c r="M86" s="10"/>
      <c r="N86" s="11"/>
    </row>
    <row r="87" spans="2:29" x14ac:dyDescent="0.25">
      <c r="B87" s="68" t="s">
        <v>117</v>
      </c>
      <c r="D87" s="10">
        <v>1</v>
      </c>
      <c r="E87" s="52" t="s">
        <v>9</v>
      </c>
      <c r="G87" s="53">
        <f>D87*F87</f>
        <v>0</v>
      </c>
      <c r="H87" s="53"/>
      <c r="I87" s="53"/>
      <c r="J87" s="64">
        <f>D87*I87</f>
        <v>0</v>
      </c>
      <c r="K87" s="53"/>
      <c r="L87" s="53">
        <f>J87+G87</f>
        <v>0</v>
      </c>
      <c r="N87" s="11"/>
    </row>
    <row r="88" spans="2:29" s="125" customFormat="1" ht="15" customHeight="1" x14ac:dyDescent="0.25">
      <c r="B88" s="72" t="s">
        <v>58</v>
      </c>
      <c r="C88" s="58"/>
      <c r="D88" s="52">
        <v>1</v>
      </c>
      <c r="E88" s="52" t="s">
        <v>9</v>
      </c>
      <c r="F88" s="53"/>
      <c r="G88" s="53">
        <f>D88*F88</f>
        <v>0</v>
      </c>
      <c r="H88" s="53"/>
      <c r="I88" s="53"/>
      <c r="J88" s="64">
        <f>D88*I88</f>
        <v>0</v>
      </c>
      <c r="K88" s="53"/>
      <c r="L88" s="53">
        <f>J88+G88</f>
        <v>0</v>
      </c>
      <c r="M88" s="10"/>
      <c r="N88" s="11"/>
      <c r="O88" s="52"/>
      <c r="P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</row>
    <row r="89" spans="2:29" x14ac:dyDescent="0.25">
      <c r="N89" s="11"/>
    </row>
    <row r="90" spans="2:29" s="31" customFormat="1" ht="15" customHeight="1" x14ac:dyDescent="0.25">
      <c r="B90" s="30"/>
      <c r="F90" s="66"/>
      <c r="G90" s="33"/>
      <c r="H90" s="66"/>
      <c r="I90" s="66"/>
      <c r="J90" s="33"/>
      <c r="K90" s="66"/>
      <c r="L90" s="32"/>
      <c r="M90" s="10"/>
      <c r="N90" s="11"/>
      <c r="P90" s="11"/>
    </row>
    <row r="91" spans="2:29" x14ac:dyDescent="0.25">
      <c r="B91" s="139" t="s">
        <v>5</v>
      </c>
      <c r="G91" s="33"/>
      <c r="J91" s="33"/>
      <c r="N91" s="11"/>
    </row>
    <row r="92" spans="2:29" x14ac:dyDescent="0.25">
      <c r="B92" s="8"/>
      <c r="G92" s="33"/>
      <c r="J92" s="33"/>
      <c r="N92" s="11"/>
    </row>
    <row r="93" spans="2:29" x14ac:dyDescent="0.25">
      <c r="B93" s="10" t="s">
        <v>51</v>
      </c>
      <c r="D93" s="10">
        <v>46</v>
      </c>
      <c r="E93" s="10" t="s">
        <v>12</v>
      </c>
      <c r="G93" s="33">
        <f t="shared" ref="G93" si="61">D93*F93</f>
        <v>0</v>
      </c>
      <c r="J93" s="33"/>
      <c r="L93" s="32">
        <f t="shared" ref="L93:L102" si="62">SUM(G93+J93)</f>
        <v>0</v>
      </c>
      <c r="N93" s="11"/>
    </row>
    <row r="94" spans="2:29" x14ac:dyDescent="0.25">
      <c r="B94" s="10" t="s">
        <v>207</v>
      </c>
      <c r="D94" s="10">
        <v>8</v>
      </c>
      <c r="E94" s="10" t="s">
        <v>12</v>
      </c>
      <c r="G94" s="33">
        <f t="shared" ref="G94" si="63">D94*F94</f>
        <v>0</v>
      </c>
      <c r="J94" s="33"/>
      <c r="L94" s="32">
        <f t="shared" ref="L94" si="64">SUM(G94+J94)</f>
        <v>0</v>
      </c>
      <c r="M94" s="11"/>
      <c r="N94" s="11"/>
    </row>
    <row r="95" spans="2:29" x14ac:dyDescent="0.25">
      <c r="B95" s="10" t="s">
        <v>120</v>
      </c>
      <c r="D95" s="10">
        <v>20</v>
      </c>
      <c r="E95" s="10" t="s">
        <v>12</v>
      </c>
      <c r="G95" s="33">
        <f t="shared" ref="G95" si="65">D95*F95</f>
        <v>0</v>
      </c>
      <c r="J95" s="33"/>
      <c r="L95" s="32">
        <f>SUM(G95+J95)</f>
        <v>0</v>
      </c>
      <c r="N95" s="11"/>
    </row>
    <row r="96" spans="2:29" x14ac:dyDescent="0.25">
      <c r="B96" s="10" t="s">
        <v>54</v>
      </c>
      <c r="D96" s="10">
        <v>52</v>
      </c>
      <c r="E96" s="10" t="s">
        <v>12</v>
      </c>
      <c r="G96" s="33">
        <f t="shared" ref="G96" si="66">D96*F96</f>
        <v>0</v>
      </c>
      <c r="J96" s="33"/>
      <c r="L96" s="32">
        <f t="shared" si="62"/>
        <v>0</v>
      </c>
      <c r="N96" s="11"/>
    </row>
    <row r="97" spans="1:16" x14ac:dyDescent="0.25">
      <c r="B97" s="10" t="s">
        <v>121</v>
      </c>
      <c r="D97" s="10">
        <v>53</v>
      </c>
      <c r="E97" s="10" t="s">
        <v>12</v>
      </c>
      <c r="G97" s="33">
        <f>D97*F97</f>
        <v>0</v>
      </c>
      <c r="J97" s="33"/>
      <c r="L97" s="32">
        <f t="shared" ref="L97" si="67">SUM(G97+J97)</f>
        <v>0</v>
      </c>
      <c r="N97" s="11"/>
    </row>
    <row r="98" spans="1:16" x14ac:dyDescent="0.25">
      <c r="B98" s="10" t="s">
        <v>22</v>
      </c>
      <c r="D98" s="10">
        <v>25</v>
      </c>
      <c r="E98" s="10" t="s">
        <v>12</v>
      </c>
      <c r="G98" s="33">
        <f t="shared" ref="G98:G99" si="68">D98*F98</f>
        <v>0</v>
      </c>
      <c r="J98" s="33"/>
      <c r="L98" s="32">
        <f t="shared" si="62"/>
        <v>0</v>
      </c>
      <c r="N98" s="11"/>
    </row>
    <row r="99" spans="1:16" s="52" customFormat="1" ht="13.5" customHeight="1" x14ac:dyDescent="0.25">
      <c r="B99" s="52" t="s">
        <v>95</v>
      </c>
      <c r="D99" s="58">
        <v>16</v>
      </c>
      <c r="E99" s="58" t="s">
        <v>12</v>
      </c>
      <c r="F99" s="53"/>
      <c r="G99" s="64">
        <f t="shared" si="68"/>
        <v>0</v>
      </c>
      <c r="H99" s="53"/>
      <c r="I99" s="53"/>
      <c r="J99" s="53"/>
      <c r="K99" s="53"/>
      <c r="L99" s="53">
        <f t="shared" si="62"/>
        <v>0</v>
      </c>
      <c r="M99" s="10"/>
      <c r="N99" s="11"/>
      <c r="P99" s="58"/>
    </row>
    <row r="100" spans="1:16" x14ac:dyDescent="0.25">
      <c r="B100" s="10" t="s">
        <v>24</v>
      </c>
      <c r="D100" s="10">
        <v>16</v>
      </c>
      <c r="E100" s="10" t="s">
        <v>12</v>
      </c>
      <c r="G100" s="33">
        <f t="shared" ref="G100:G102" si="69">D100*F100</f>
        <v>0</v>
      </c>
      <c r="J100" s="33"/>
      <c r="L100" s="32">
        <f t="shared" si="62"/>
        <v>0</v>
      </c>
      <c r="N100" s="11"/>
    </row>
    <row r="101" spans="1:16" x14ac:dyDescent="0.25">
      <c r="B101" s="10" t="s">
        <v>16</v>
      </c>
      <c r="D101" s="10">
        <v>25</v>
      </c>
      <c r="E101" s="10" t="s">
        <v>12</v>
      </c>
      <c r="G101" s="33">
        <f t="shared" si="69"/>
        <v>0</v>
      </c>
      <c r="J101" s="33"/>
      <c r="L101" s="32">
        <f t="shared" si="62"/>
        <v>0</v>
      </c>
      <c r="N101" s="11"/>
    </row>
    <row r="102" spans="1:16" x14ac:dyDescent="0.25">
      <c r="B102" s="10" t="s">
        <v>17</v>
      </c>
      <c r="D102" s="10">
        <v>10</v>
      </c>
      <c r="E102" s="8" t="s">
        <v>12</v>
      </c>
      <c r="G102" s="33">
        <f t="shared" si="69"/>
        <v>0</v>
      </c>
      <c r="J102" s="33"/>
      <c r="L102" s="32">
        <f t="shared" si="62"/>
        <v>0</v>
      </c>
      <c r="N102" s="11"/>
    </row>
    <row r="103" spans="1:16" x14ac:dyDescent="0.25">
      <c r="E103" s="8"/>
      <c r="G103" s="33"/>
      <c r="J103" s="33"/>
      <c r="N103" s="11"/>
    </row>
    <row r="104" spans="1:16" x14ac:dyDescent="0.25">
      <c r="B104" s="8" t="s">
        <v>29</v>
      </c>
      <c r="C104" s="8"/>
      <c r="D104" s="10">
        <v>3.5</v>
      </c>
      <c r="E104" s="8" t="s">
        <v>14</v>
      </c>
      <c r="F104" s="33"/>
      <c r="G104" s="33"/>
      <c r="H104" s="33"/>
      <c r="J104" s="33">
        <f>SUM(J10:J102)</f>
        <v>0</v>
      </c>
      <c r="L104" s="32">
        <f>J104/100*D104</f>
        <v>0</v>
      </c>
      <c r="M104" s="32"/>
      <c r="N104" s="11"/>
    </row>
    <row r="105" spans="1:16" x14ac:dyDescent="0.25">
      <c r="B105" s="8" t="s">
        <v>32</v>
      </c>
      <c r="C105" s="8"/>
      <c r="D105" s="10">
        <v>4.8</v>
      </c>
      <c r="E105" s="8" t="s">
        <v>14</v>
      </c>
      <c r="F105" s="33"/>
      <c r="G105" s="33">
        <f>SUM(G10:G98)</f>
        <v>0</v>
      </c>
      <c r="H105" s="33"/>
      <c r="L105" s="32">
        <f>G105/100*D105</f>
        <v>0</v>
      </c>
      <c r="M105" s="32"/>
      <c r="N105" s="11"/>
    </row>
    <row r="106" spans="1:16" x14ac:dyDescent="0.25">
      <c r="B106" s="8" t="s">
        <v>52</v>
      </c>
      <c r="C106" s="8"/>
      <c r="D106" s="56">
        <v>2</v>
      </c>
      <c r="E106" s="8" t="s">
        <v>14</v>
      </c>
      <c r="F106" s="33"/>
      <c r="G106" s="33">
        <f>G105</f>
        <v>0</v>
      </c>
      <c r="H106" s="33"/>
      <c r="J106" s="33">
        <f>J104</f>
        <v>0</v>
      </c>
      <c r="L106" s="32">
        <f>(G106+J106)/100*D106</f>
        <v>0</v>
      </c>
      <c r="M106" s="32"/>
      <c r="N106" s="11"/>
    </row>
    <row r="107" spans="1:16" ht="15.75" thickBot="1" x14ac:dyDescent="0.3">
      <c r="B107" s="8"/>
      <c r="C107" s="8"/>
      <c r="D107" s="56"/>
      <c r="E107" s="8"/>
      <c r="F107" s="33"/>
      <c r="G107" s="33"/>
      <c r="H107" s="33"/>
      <c r="J107" s="33"/>
      <c r="M107" s="32"/>
      <c r="N107" s="11"/>
    </row>
    <row r="108" spans="1:16" ht="15.75" thickBot="1" x14ac:dyDescent="0.3">
      <c r="A108" s="143"/>
      <c r="B108" s="144" t="s">
        <v>40</v>
      </c>
      <c r="C108" s="145"/>
      <c r="D108" s="145"/>
      <c r="E108" s="145"/>
      <c r="F108" s="146"/>
      <c r="G108" s="70"/>
      <c r="H108" s="70"/>
      <c r="I108" s="70"/>
      <c r="J108" s="70"/>
      <c r="K108" s="146"/>
      <c r="L108" s="147">
        <f>SUM(L10:L106)</f>
        <v>0</v>
      </c>
      <c r="M108" s="118"/>
      <c r="N108" s="11"/>
    </row>
    <row r="111" spans="1:16" s="23" customFormat="1" ht="13.5" customHeight="1" x14ac:dyDescent="0.25">
      <c r="A111" s="2"/>
      <c r="B111" s="127"/>
      <c r="C111" s="1"/>
      <c r="D111" s="59"/>
      <c r="E111" s="76"/>
      <c r="F111" s="77"/>
      <c r="G111" s="77"/>
      <c r="H111" s="77"/>
      <c r="I111" s="77"/>
      <c r="J111" s="77"/>
      <c r="K111" s="77"/>
      <c r="L111" s="132"/>
    </row>
    <row r="112" spans="1:16" s="23" customFormat="1" ht="14.25" customHeight="1" x14ac:dyDescent="0.2">
      <c r="B112" s="112"/>
      <c r="D112" s="133"/>
      <c r="E112" s="134"/>
      <c r="F112" s="132"/>
      <c r="G112" s="132"/>
      <c r="H112" s="132"/>
      <c r="I112" s="132"/>
      <c r="J112" s="132"/>
      <c r="K112" s="132"/>
      <c r="L112" s="132"/>
    </row>
    <row r="113" spans="1:12" s="23" customFormat="1" ht="14.25" customHeight="1" x14ac:dyDescent="0.25">
      <c r="A113" s="2"/>
      <c r="B113" s="50"/>
      <c r="C113" s="1"/>
      <c r="D113" s="59"/>
      <c r="E113" s="76"/>
      <c r="F113" s="77"/>
      <c r="G113" s="77"/>
      <c r="H113" s="77"/>
      <c r="I113" s="77"/>
      <c r="J113" s="77"/>
      <c r="K113" s="77"/>
      <c r="L113" s="132"/>
    </row>
    <row r="114" spans="1:12" s="23" customFormat="1" ht="14.25" customHeight="1" x14ac:dyDescent="0.2">
      <c r="B114" s="112"/>
      <c r="D114" s="133"/>
      <c r="E114" s="134"/>
      <c r="F114" s="132"/>
      <c r="G114" s="132"/>
      <c r="H114" s="132"/>
      <c r="I114" s="132"/>
      <c r="J114" s="132"/>
      <c r="K114" s="132"/>
      <c r="L114" s="132"/>
    </row>
    <row r="115" spans="1:12" s="23" customFormat="1" ht="14.25" customHeight="1" x14ac:dyDescent="0.2">
      <c r="B115" s="112"/>
      <c r="D115" s="133"/>
      <c r="E115" s="134"/>
      <c r="F115" s="132"/>
      <c r="G115" s="132"/>
      <c r="H115" s="132"/>
      <c r="I115" s="132"/>
      <c r="J115" s="132"/>
      <c r="K115" s="132"/>
      <c r="L115" s="132"/>
    </row>
  </sheetData>
  <mergeCells count="3">
    <mergeCell ref="B1:F3"/>
    <mergeCell ref="F5:G5"/>
    <mergeCell ref="I5:J5"/>
  </mergeCells>
  <phoneticPr fontId="40" type="noConversion"/>
  <printOptions gridLines="1"/>
  <pageMargins left="0.70866141732283472" right="0.70866141732283472" top="0.78740157480314965" bottom="0.78740157480314965" header="0.31496062992125984" footer="0.31496062992125984"/>
  <pageSetup paperSize="9" scale="86" fitToHeight="4" orientation="landscape" r:id="rId1"/>
  <headerFooter>
    <oddFooter>&amp;C&amp;P/&amp;N</oddFooter>
  </headerFooter>
  <rowBreaks count="1" manualBreakCount="1">
    <brk id="10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97FB-22E0-4C82-A045-471E72C262D2}">
  <dimension ref="B1:O30"/>
  <sheetViews>
    <sheetView zoomScaleNormal="100" workbookViewId="0">
      <selection activeCell="I8" sqref="I8:I28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5.140625" style="10" customWidth="1"/>
    <col min="5" max="5" width="4.140625" style="10" customWidth="1"/>
    <col min="6" max="6" width="11.140625" style="9" customWidth="1"/>
    <col min="7" max="7" width="10.5703125" style="9" customWidth="1"/>
    <col min="8" max="8" width="1" style="9" customWidth="1"/>
    <col min="9" max="9" width="11.28515625" style="9" customWidth="1"/>
    <col min="10" max="10" width="11.5703125" style="9" customWidth="1"/>
    <col min="11" max="11" width="1.140625" style="9" customWidth="1"/>
    <col min="12" max="12" width="10.7109375" style="9" customWidth="1"/>
    <col min="13" max="13" width="13.7109375" style="106" customWidth="1"/>
    <col min="14" max="14" width="14.7109375" style="10" customWidth="1"/>
    <col min="15" max="16384" width="9.140625" style="10"/>
  </cols>
  <sheetData>
    <row r="1" spans="2:15" ht="14.25" customHeight="1" x14ac:dyDescent="0.25">
      <c r="B1" s="168" t="s">
        <v>75</v>
      </c>
      <c r="C1" s="169"/>
      <c r="D1" s="169"/>
      <c r="E1" s="169"/>
      <c r="F1" s="169"/>
    </row>
    <row r="2" spans="2:15" ht="14.25" customHeight="1" x14ac:dyDescent="0.25">
      <c r="B2" s="168"/>
      <c r="C2" s="169"/>
      <c r="D2" s="169"/>
      <c r="E2" s="169"/>
      <c r="F2" s="169"/>
    </row>
    <row r="3" spans="2:15" ht="14.25" customHeight="1" x14ac:dyDescent="0.25">
      <c r="B3" s="170"/>
      <c r="C3" s="170"/>
      <c r="D3" s="170"/>
      <c r="E3" s="170"/>
      <c r="F3" s="170"/>
      <c r="G3" s="107"/>
      <c r="H3" s="107"/>
      <c r="I3" s="107"/>
      <c r="J3" s="107"/>
      <c r="K3" s="107"/>
      <c r="L3" s="107"/>
    </row>
    <row r="4" spans="2:15" s="27" customFormat="1" ht="30" x14ac:dyDescent="0.25">
      <c r="B4" s="108" t="s">
        <v>39</v>
      </c>
      <c r="F4" s="172" t="s">
        <v>1</v>
      </c>
      <c r="G4" s="172"/>
      <c r="H4" s="109"/>
      <c r="I4" s="172" t="s">
        <v>2</v>
      </c>
      <c r="J4" s="172"/>
      <c r="K4" s="109"/>
      <c r="L4" s="109" t="s">
        <v>3</v>
      </c>
      <c r="M4" s="110"/>
      <c r="N4" s="8"/>
    </row>
    <row r="5" spans="2:15" ht="6" customHeight="1" x14ac:dyDescent="0.25"/>
    <row r="6" spans="2:15" ht="14.25" customHeight="1" x14ac:dyDescent="0.25">
      <c r="G6" s="67" t="s">
        <v>10</v>
      </c>
      <c r="H6" s="67"/>
      <c r="I6" s="67"/>
      <c r="J6" s="67" t="s">
        <v>11</v>
      </c>
    </row>
    <row r="7" spans="2:15" ht="14.25" customHeight="1" x14ac:dyDescent="0.25">
      <c r="G7" s="67"/>
      <c r="H7" s="67"/>
      <c r="I7" s="67"/>
      <c r="J7" s="67"/>
    </row>
    <row r="8" spans="2:15" x14ac:dyDescent="0.25">
      <c r="B8" s="29" t="s">
        <v>62</v>
      </c>
      <c r="N8" s="9"/>
    </row>
    <row r="9" spans="2:15" x14ac:dyDescent="0.25">
      <c r="B9" s="117" t="s">
        <v>159</v>
      </c>
      <c r="D9" s="10">
        <v>1</v>
      </c>
      <c r="E9" s="112" t="s">
        <v>46</v>
      </c>
      <c r="F9" s="32"/>
      <c r="G9" s="32">
        <f t="shared" ref="G9:G28" si="0">F9*D9</f>
        <v>0</v>
      </c>
      <c r="H9" s="32"/>
      <c r="I9" s="32"/>
      <c r="J9" s="32">
        <f t="shared" ref="J9:J28" si="1">I9*D9</f>
        <v>0</v>
      </c>
      <c r="K9" s="32"/>
      <c r="L9" s="32">
        <f t="shared" ref="L9:L28" si="2">SUM(G9+J9)</f>
        <v>0</v>
      </c>
      <c r="N9" s="126"/>
      <c r="O9" s="50"/>
    </row>
    <row r="10" spans="2:15" x14ac:dyDescent="0.25">
      <c r="B10" s="111" t="s">
        <v>203</v>
      </c>
      <c r="D10" s="10">
        <v>3</v>
      </c>
      <c r="E10" s="112" t="s">
        <v>46</v>
      </c>
      <c r="F10" s="32"/>
      <c r="G10" s="32">
        <f t="shared" si="0"/>
        <v>0</v>
      </c>
      <c r="H10" s="32"/>
      <c r="I10" s="32"/>
      <c r="J10" s="32"/>
      <c r="K10" s="32"/>
      <c r="L10" s="32">
        <f t="shared" si="2"/>
        <v>0</v>
      </c>
      <c r="N10" s="126"/>
      <c r="O10" s="50"/>
    </row>
    <row r="11" spans="2:15" x14ac:dyDescent="0.25">
      <c r="B11" s="111" t="s">
        <v>204</v>
      </c>
      <c r="D11" s="10">
        <v>3</v>
      </c>
      <c r="E11" s="112" t="s">
        <v>46</v>
      </c>
      <c r="F11" s="32"/>
      <c r="G11" s="32">
        <f t="shared" ref="G11" si="3">F11*D11</f>
        <v>0</v>
      </c>
      <c r="H11" s="32"/>
      <c r="I11" s="32"/>
      <c r="J11" s="32"/>
      <c r="K11" s="32"/>
      <c r="L11" s="32">
        <f t="shared" si="2"/>
        <v>0</v>
      </c>
      <c r="M11" s="126"/>
      <c r="N11" s="126"/>
      <c r="O11" s="50"/>
    </row>
    <row r="12" spans="2:15" x14ac:dyDescent="0.25">
      <c r="B12" s="111" t="s">
        <v>155</v>
      </c>
      <c r="D12" s="10">
        <v>1</v>
      </c>
      <c r="E12" s="112" t="s">
        <v>8</v>
      </c>
      <c r="F12" s="32"/>
      <c r="G12" s="32">
        <f t="shared" si="0"/>
        <v>0</v>
      </c>
      <c r="H12" s="32"/>
      <c r="I12" s="32"/>
      <c r="J12" s="32">
        <f t="shared" si="1"/>
        <v>0</v>
      </c>
      <c r="K12" s="32"/>
      <c r="L12" s="32">
        <f t="shared" si="2"/>
        <v>0</v>
      </c>
      <c r="N12" s="126"/>
      <c r="O12" s="50"/>
    </row>
    <row r="13" spans="2:15" x14ac:dyDescent="0.25">
      <c r="B13" s="112" t="s">
        <v>156</v>
      </c>
      <c r="D13" s="10">
        <v>1</v>
      </c>
      <c r="E13" s="112" t="s">
        <v>8</v>
      </c>
      <c r="F13" s="32"/>
      <c r="G13" s="32">
        <f t="shared" si="0"/>
        <v>0</v>
      </c>
      <c r="H13" s="32"/>
      <c r="I13" s="32"/>
      <c r="J13" s="32">
        <f t="shared" si="1"/>
        <v>0</v>
      </c>
      <c r="K13" s="32"/>
      <c r="L13" s="32">
        <f t="shared" si="2"/>
        <v>0</v>
      </c>
      <c r="N13" s="126"/>
      <c r="O13" s="50"/>
    </row>
    <row r="14" spans="2:15" x14ac:dyDescent="0.25">
      <c r="B14" s="112" t="s">
        <v>141</v>
      </c>
      <c r="D14" s="10">
        <v>1</v>
      </c>
      <c r="E14" s="112" t="s">
        <v>8</v>
      </c>
      <c r="F14" s="32"/>
      <c r="G14" s="32">
        <f t="shared" si="0"/>
        <v>0</v>
      </c>
      <c r="H14" s="32"/>
      <c r="I14" s="32"/>
      <c r="J14" s="32">
        <f t="shared" si="1"/>
        <v>0</v>
      </c>
      <c r="K14" s="32"/>
      <c r="L14" s="32">
        <f t="shared" si="2"/>
        <v>0</v>
      </c>
      <c r="N14" s="126"/>
      <c r="O14" s="50"/>
    </row>
    <row r="15" spans="2:15" x14ac:dyDescent="0.25">
      <c r="B15" s="112" t="s">
        <v>142</v>
      </c>
      <c r="D15" s="10">
        <v>1</v>
      </c>
      <c r="E15" s="112" t="s">
        <v>8</v>
      </c>
      <c r="F15" s="32"/>
      <c r="G15" s="32">
        <f t="shared" si="0"/>
        <v>0</v>
      </c>
      <c r="H15" s="32"/>
      <c r="I15" s="53"/>
      <c r="J15" s="32">
        <f t="shared" si="1"/>
        <v>0</v>
      </c>
      <c r="K15" s="32"/>
      <c r="L15" s="32">
        <f t="shared" si="2"/>
        <v>0</v>
      </c>
      <c r="N15" s="126"/>
      <c r="O15" s="50"/>
    </row>
    <row r="16" spans="2:15" x14ac:dyDescent="0.25">
      <c r="B16" s="111" t="s">
        <v>143</v>
      </c>
      <c r="D16" s="10">
        <v>1</v>
      </c>
      <c r="E16" s="112" t="s">
        <v>8</v>
      </c>
      <c r="F16" s="32"/>
      <c r="G16" s="32">
        <f t="shared" si="0"/>
        <v>0</v>
      </c>
      <c r="H16" s="32"/>
      <c r="I16" s="32"/>
      <c r="J16" s="32">
        <f t="shared" si="1"/>
        <v>0</v>
      </c>
      <c r="K16" s="32"/>
      <c r="L16" s="32">
        <f t="shared" si="2"/>
        <v>0</v>
      </c>
      <c r="N16" s="126"/>
      <c r="O16" s="50"/>
    </row>
    <row r="17" spans="2:15" x14ac:dyDescent="0.25">
      <c r="B17" s="112" t="s">
        <v>166</v>
      </c>
      <c r="D17" s="10">
        <v>3</v>
      </c>
      <c r="E17" s="112" t="s">
        <v>8</v>
      </c>
      <c r="F17" s="32"/>
      <c r="G17" s="32">
        <f t="shared" si="0"/>
        <v>0</v>
      </c>
      <c r="H17" s="32"/>
      <c r="I17" s="32"/>
      <c r="J17" s="32">
        <f t="shared" si="1"/>
        <v>0</v>
      </c>
      <c r="K17" s="32"/>
      <c r="L17" s="32">
        <f t="shared" si="2"/>
        <v>0</v>
      </c>
      <c r="N17" s="126"/>
      <c r="O17" s="50"/>
    </row>
    <row r="18" spans="2:15" x14ac:dyDescent="0.25">
      <c r="B18" s="112" t="s">
        <v>144</v>
      </c>
      <c r="D18" s="10">
        <v>1</v>
      </c>
      <c r="E18" s="112" t="s">
        <v>8</v>
      </c>
      <c r="F18" s="32"/>
      <c r="G18" s="32">
        <f t="shared" si="0"/>
        <v>0</v>
      </c>
      <c r="H18" s="32"/>
      <c r="I18" s="32"/>
      <c r="J18" s="32">
        <f t="shared" si="1"/>
        <v>0</v>
      </c>
      <c r="K18" s="32"/>
      <c r="L18" s="32">
        <f t="shared" si="2"/>
        <v>0</v>
      </c>
      <c r="N18" s="126"/>
      <c r="O18" s="50"/>
    </row>
    <row r="19" spans="2:15" x14ac:dyDescent="0.25">
      <c r="B19" s="111" t="s">
        <v>145</v>
      </c>
      <c r="D19" s="10">
        <v>1</v>
      </c>
      <c r="E19" s="112" t="s">
        <v>8</v>
      </c>
      <c r="F19" s="32"/>
      <c r="G19" s="32">
        <f t="shared" si="0"/>
        <v>0</v>
      </c>
      <c r="H19" s="32"/>
      <c r="I19" s="32"/>
      <c r="J19" s="32">
        <f t="shared" si="1"/>
        <v>0</v>
      </c>
      <c r="K19" s="32"/>
      <c r="L19" s="32">
        <f t="shared" si="2"/>
        <v>0</v>
      </c>
      <c r="N19" s="126"/>
      <c r="O19" s="50"/>
    </row>
    <row r="20" spans="2:15" x14ac:dyDescent="0.25">
      <c r="B20" s="111" t="s">
        <v>178</v>
      </c>
      <c r="D20" s="10">
        <v>1</v>
      </c>
      <c r="E20" s="112" t="s">
        <v>8</v>
      </c>
      <c r="F20" s="32"/>
      <c r="G20" s="32">
        <f t="shared" ref="G20" si="4">F20*D20</f>
        <v>0</v>
      </c>
      <c r="H20" s="32"/>
      <c r="I20" s="32"/>
      <c r="J20" s="32">
        <f t="shared" ref="J20" si="5">I20*D20</f>
        <v>0</v>
      </c>
      <c r="K20" s="32"/>
      <c r="L20" s="32">
        <f t="shared" si="2"/>
        <v>0</v>
      </c>
      <c r="N20" s="126"/>
      <c r="O20" s="50"/>
    </row>
    <row r="21" spans="2:15" x14ac:dyDescent="0.25">
      <c r="B21" s="111" t="s">
        <v>146</v>
      </c>
      <c r="D21" s="10">
        <v>1</v>
      </c>
      <c r="E21" s="112" t="s">
        <v>8</v>
      </c>
      <c r="F21" s="32"/>
      <c r="G21" s="32">
        <f t="shared" si="0"/>
        <v>0</v>
      </c>
      <c r="H21" s="32"/>
      <c r="I21" s="32"/>
      <c r="J21" s="32">
        <f t="shared" si="1"/>
        <v>0</v>
      </c>
      <c r="K21" s="32"/>
      <c r="L21" s="32">
        <f t="shared" si="2"/>
        <v>0</v>
      </c>
      <c r="N21" s="126"/>
      <c r="O21" s="50"/>
    </row>
    <row r="22" spans="2:15" x14ac:dyDescent="0.25">
      <c r="B22" s="111" t="s">
        <v>135</v>
      </c>
      <c r="D22" s="10">
        <v>1</v>
      </c>
      <c r="E22" s="112" t="s">
        <v>8</v>
      </c>
      <c r="F22" s="32"/>
      <c r="G22" s="32">
        <f t="shared" si="0"/>
        <v>0</v>
      </c>
      <c r="H22" s="32"/>
      <c r="I22" s="32"/>
      <c r="J22" s="32">
        <f t="shared" si="1"/>
        <v>0</v>
      </c>
      <c r="K22" s="32"/>
      <c r="L22" s="32">
        <f t="shared" si="2"/>
        <v>0</v>
      </c>
      <c r="N22" s="126"/>
      <c r="O22" s="50"/>
    </row>
    <row r="23" spans="2:15" x14ac:dyDescent="0.25">
      <c r="B23" s="111" t="s">
        <v>140</v>
      </c>
      <c r="D23" s="10">
        <v>2</v>
      </c>
      <c r="E23" s="112" t="s">
        <v>8</v>
      </c>
      <c r="F23" s="32"/>
      <c r="G23" s="32">
        <f t="shared" si="0"/>
        <v>0</v>
      </c>
      <c r="H23" s="32"/>
      <c r="I23" s="32"/>
      <c r="J23" s="32">
        <f t="shared" si="1"/>
        <v>0</v>
      </c>
      <c r="K23" s="32"/>
      <c r="L23" s="32">
        <f t="shared" si="2"/>
        <v>0</v>
      </c>
      <c r="N23" s="126"/>
      <c r="O23" s="50"/>
    </row>
    <row r="24" spans="2:15" x14ac:dyDescent="0.25">
      <c r="B24" s="111" t="s">
        <v>157</v>
      </c>
      <c r="D24" s="10">
        <v>1</v>
      </c>
      <c r="E24" s="112" t="s">
        <v>8</v>
      </c>
      <c r="F24" s="32"/>
      <c r="G24" s="32">
        <f t="shared" si="0"/>
        <v>0</v>
      </c>
      <c r="H24" s="32"/>
      <c r="I24" s="32"/>
      <c r="J24" s="32">
        <f t="shared" si="1"/>
        <v>0</v>
      </c>
      <c r="K24" s="32"/>
      <c r="L24" s="32">
        <f t="shared" si="2"/>
        <v>0</v>
      </c>
      <c r="M24" s="50"/>
      <c r="N24" s="126"/>
    </row>
    <row r="25" spans="2:15" x14ac:dyDescent="0.25">
      <c r="B25" s="111" t="s">
        <v>191</v>
      </c>
      <c r="D25" s="10">
        <v>1</v>
      </c>
      <c r="E25" s="112" t="s">
        <v>8</v>
      </c>
      <c r="F25" s="32"/>
      <c r="G25" s="32">
        <f t="shared" ref="G25" si="6">F25*D25</f>
        <v>0</v>
      </c>
      <c r="H25" s="32"/>
      <c r="I25" s="32"/>
      <c r="J25" s="32">
        <f t="shared" ref="J25" si="7">I25*D25</f>
        <v>0</v>
      </c>
      <c r="K25" s="32"/>
      <c r="L25" s="32">
        <f t="shared" si="2"/>
        <v>0</v>
      </c>
      <c r="M25" s="50"/>
      <c r="N25" s="126"/>
    </row>
    <row r="26" spans="2:15" x14ac:dyDescent="0.25">
      <c r="B26" s="10" t="s">
        <v>33</v>
      </c>
      <c r="D26" s="10">
        <v>7</v>
      </c>
      <c r="E26" s="112" t="s">
        <v>8</v>
      </c>
      <c r="F26" s="32"/>
      <c r="G26" s="32">
        <f t="shared" si="0"/>
        <v>0</v>
      </c>
      <c r="H26" s="32"/>
      <c r="I26" s="32"/>
      <c r="J26" s="32">
        <f t="shared" si="1"/>
        <v>0</v>
      </c>
      <c r="K26" s="32"/>
      <c r="L26" s="32">
        <f t="shared" si="2"/>
        <v>0</v>
      </c>
      <c r="N26" s="126"/>
    </row>
    <row r="27" spans="2:15" x14ac:dyDescent="0.25">
      <c r="B27" s="10" t="s">
        <v>30</v>
      </c>
      <c r="D27" s="10">
        <v>1</v>
      </c>
      <c r="E27" s="112" t="s">
        <v>8</v>
      </c>
      <c r="F27" s="32"/>
      <c r="G27" s="32">
        <f t="shared" si="0"/>
        <v>0</v>
      </c>
      <c r="H27" s="32"/>
      <c r="I27" s="32"/>
      <c r="J27" s="32">
        <f t="shared" si="1"/>
        <v>0</v>
      </c>
      <c r="K27" s="32"/>
      <c r="L27" s="32">
        <f t="shared" si="2"/>
        <v>0</v>
      </c>
      <c r="N27" s="126"/>
    </row>
    <row r="28" spans="2:15" x14ac:dyDescent="0.25">
      <c r="B28" s="10" t="s">
        <v>31</v>
      </c>
      <c r="D28" s="10">
        <v>1</v>
      </c>
      <c r="E28" s="112" t="s">
        <v>46</v>
      </c>
      <c r="F28" s="53"/>
      <c r="G28" s="32">
        <f t="shared" si="0"/>
        <v>0</v>
      </c>
      <c r="H28" s="32"/>
      <c r="I28" s="53"/>
      <c r="J28" s="32">
        <f t="shared" si="1"/>
        <v>0</v>
      </c>
      <c r="K28" s="32"/>
      <c r="L28" s="32">
        <f t="shared" si="2"/>
        <v>0</v>
      </c>
      <c r="N28" s="126"/>
    </row>
    <row r="29" spans="2:15" x14ac:dyDescent="0.25">
      <c r="B29" s="10" t="s">
        <v>13</v>
      </c>
      <c r="C29" s="8"/>
      <c r="D29" s="8">
        <v>5</v>
      </c>
      <c r="E29" s="8" t="s">
        <v>14</v>
      </c>
      <c r="F29" s="33"/>
      <c r="G29" s="33"/>
      <c r="H29" s="33"/>
      <c r="I29" s="32"/>
      <c r="J29" s="33">
        <f>SUM(J9:J28)</f>
        <v>0</v>
      </c>
      <c r="K29" s="32"/>
      <c r="L29" s="32">
        <f>J29/100*D29</f>
        <v>0</v>
      </c>
      <c r="N29" s="9"/>
      <c r="O29" s="9"/>
    </row>
    <row r="30" spans="2:15" x14ac:dyDescent="0.25">
      <c r="B30" s="113" t="s">
        <v>152</v>
      </c>
      <c r="C30" s="46"/>
      <c r="D30" s="46"/>
      <c r="E30" s="46"/>
      <c r="F30" s="47"/>
      <c r="G30" s="47"/>
      <c r="H30" s="47"/>
      <c r="I30" s="47"/>
      <c r="J30" s="47"/>
      <c r="K30" s="47"/>
      <c r="L30" s="47"/>
      <c r="M30" s="105">
        <f>SUM(L9:L29)</f>
        <v>0</v>
      </c>
      <c r="N30" s="9"/>
      <c r="O30" s="118"/>
    </row>
  </sheetData>
  <mergeCells count="3">
    <mergeCell ref="B1:F3"/>
    <mergeCell ref="F4:G4"/>
    <mergeCell ref="I4:J4"/>
  </mergeCells>
  <printOptions gridLines="1"/>
  <pageMargins left="0.70866141732283472" right="0.70866141732283472" top="0.78740157480314965" bottom="0.78740157480314965" header="0.31496062992125984" footer="0.31496062992125984"/>
  <pageSetup paperSize="9" scale="87" orientation="landscape" horizontalDpi="0" verticalDpi="0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6ED66-AD8A-4879-A280-F1D829B0B124}">
  <dimension ref="B1:P46"/>
  <sheetViews>
    <sheetView zoomScaleNormal="100" workbookViewId="0">
      <selection activeCell="I8" sqref="I8:I44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5.140625" style="10" customWidth="1"/>
    <col min="5" max="5" width="4.140625" style="10" customWidth="1"/>
    <col min="6" max="6" width="11.140625" style="9" customWidth="1"/>
    <col min="7" max="7" width="10.5703125" style="9" customWidth="1"/>
    <col min="8" max="8" width="1" style="9" customWidth="1"/>
    <col min="9" max="9" width="11.28515625" style="9" customWidth="1"/>
    <col min="10" max="10" width="11.5703125" style="9" customWidth="1"/>
    <col min="11" max="11" width="1.140625" style="9" customWidth="1"/>
    <col min="12" max="12" width="10.7109375" style="9" customWidth="1"/>
    <col min="13" max="13" width="13.7109375" style="106" customWidth="1"/>
    <col min="14" max="14" width="14.7109375" style="10" customWidth="1"/>
    <col min="15" max="16384" width="9.140625" style="10"/>
  </cols>
  <sheetData>
    <row r="1" spans="2:16" ht="14.25" customHeight="1" x14ac:dyDescent="0.25">
      <c r="B1" s="168" t="s">
        <v>75</v>
      </c>
      <c r="C1" s="169"/>
      <c r="D1" s="169"/>
      <c r="E1" s="169"/>
      <c r="F1" s="169"/>
    </row>
    <row r="2" spans="2:16" ht="14.25" customHeight="1" x14ac:dyDescent="0.25">
      <c r="B2" s="168"/>
      <c r="C2" s="169"/>
      <c r="D2" s="169"/>
      <c r="E2" s="169"/>
      <c r="F2" s="169"/>
    </row>
    <row r="3" spans="2:16" ht="14.25" customHeight="1" x14ac:dyDescent="0.25">
      <c r="B3" s="170"/>
      <c r="C3" s="170"/>
      <c r="D3" s="170"/>
      <c r="E3" s="170"/>
      <c r="F3" s="170"/>
      <c r="G3" s="107"/>
      <c r="H3" s="107"/>
      <c r="I3" s="107"/>
      <c r="J3" s="107"/>
      <c r="K3" s="107"/>
      <c r="L3" s="107"/>
    </row>
    <row r="4" spans="2:16" s="27" customFormat="1" ht="30" x14ac:dyDescent="0.25">
      <c r="B4" s="108" t="s">
        <v>39</v>
      </c>
      <c r="F4" s="172" t="s">
        <v>1</v>
      </c>
      <c r="G4" s="172"/>
      <c r="H4" s="109"/>
      <c r="I4" s="172" t="s">
        <v>2</v>
      </c>
      <c r="J4" s="172"/>
      <c r="K4" s="109"/>
      <c r="L4" s="109" t="s">
        <v>3</v>
      </c>
      <c r="M4" s="110"/>
      <c r="N4" s="8"/>
    </row>
    <row r="5" spans="2:16" ht="6" customHeight="1" x14ac:dyDescent="0.25"/>
    <row r="6" spans="2:16" ht="14.25" customHeight="1" x14ac:dyDescent="0.25">
      <c r="G6" s="67" t="s">
        <v>10</v>
      </c>
      <c r="H6" s="67"/>
      <c r="I6" s="67"/>
      <c r="J6" s="67" t="s">
        <v>11</v>
      </c>
    </row>
    <row r="7" spans="2:16" ht="14.25" customHeight="1" x14ac:dyDescent="0.25">
      <c r="G7" s="67"/>
      <c r="H7" s="67"/>
      <c r="I7" s="67"/>
      <c r="J7" s="67"/>
    </row>
    <row r="8" spans="2:16" x14ac:dyDescent="0.25">
      <c r="B8" s="29" t="s">
        <v>181</v>
      </c>
    </row>
    <row r="9" spans="2:16" x14ac:dyDescent="0.25">
      <c r="B9" s="117" t="s">
        <v>190</v>
      </c>
      <c r="D9" s="10">
        <v>1</v>
      </c>
      <c r="E9" s="112" t="s">
        <v>8</v>
      </c>
      <c r="F9" s="32"/>
      <c r="G9" s="32">
        <f t="shared" ref="G9:G11" si="0">F9*D9</f>
        <v>0</v>
      </c>
      <c r="I9" s="32"/>
      <c r="J9" s="32">
        <f t="shared" ref="J9:J10" si="1">I9*D9</f>
        <v>0</v>
      </c>
      <c r="K9" s="32"/>
      <c r="L9" s="32">
        <f t="shared" ref="L9:L10" si="2">SUM(G9+J9)</f>
        <v>0</v>
      </c>
      <c r="N9" s="126"/>
      <c r="P9" s="9"/>
    </row>
    <row r="10" spans="2:16" x14ac:dyDescent="0.25">
      <c r="B10" s="117" t="s">
        <v>189</v>
      </c>
      <c r="D10" s="10">
        <v>1</v>
      </c>
      <c r="E10" s="112" t="s">
        <v>8</v>
      </c>
      <c r="F10" s="32"/>
      <c r="G10" s="32">
        <f t="shared" si="0"/>
        <v>0</v>
      </c>
      <c r="H10" s="32"/>
      <c r="I10" s="32"/>
      <c r="J10" s="32">
        <f t="shared" si="1"/>
        <v>0</v>
      </c>
      <c r="K10" s="32"/>
      <c r="L10" s="32">
        <f t="shared" si="2"/>
        <v>0</v>
      </c>
      <c r="N10" s="126"/>
      <c r="O10" s="50"/>
      <c r="P10" s="9"/>
    </row>
    <row r="11" spans="2:16" x14ac:dyDescent="0.25">
      <c r="B11" s="111" t="s">
        <v>205</v>
      </c>
      <c r="D11" s="10">
        <v>10</v>
      </c>
      <c r="E11" s="112" t="s">
        <v>12</v>
      </c>
      <c r="F11" s="32"/>
      <c r="G11" s="32">
        <f t="shared" si="0"/>
        <v>0</v>
      </c>
      <c r="H11" s="32"/>
      <c r="I11" s="32"/>
      <c r="J11" s="32"/>
      <c r="K11" s="32"/>
      <c r="L11" s="32">
        <f t="shared" ref="L11" si="3">SUM(G11+J11)</f>
        <v>0</v>
      </c>
      <c r="M11" s="126"/>
      <c r="N11" s="126"/>
      <c r="O11" s="50"/>
    </row>
    <row r="12" spans="2:16" x14ac:dyDescent="0.25">
      <c r="B12" s="111" t="s">
        <v>203</v>
      </c>
      <c r="D12" s="10">
        <v>73</v>
      </c>
      <c r="E12" s="112" t="s">
        <v>46</v>
      </c>
      <c r="F12" s="32"/>
      <c r="G12" s="32">
        <f t="shared" ref="G12:G44" si="4">F12*D12</f>
        <v>0</v>
      </c>
      <c r="H12" s="32"/>
      <c r="I12" s="32"/>
      <c r="J12" s="32"/>
      <c r="K12" s="32"/>
      <c r="L12" s="32">
        <f t="shared" ref="L12:L44" si="5">SUM(G12+J12)</f>
        <v>0</v>
      </c>
      <c r="M12" s="116"/>
      <c r="N12" s="126"/>
      <c r="P12" s="9"/>
    </row>
    <row r="13" spans="2:16" x14ac:dyDescent="0.25">
      <c r="B13" s="111" t="s">
        <v>204</v>
      </c>
      <c r="D13" s="10">
        <v>73</v>
      </c>
      <c r="E13" s="112" t="s">
        <v>46</v>
      </c>
      <c r="F13" s="32"/>
      <c r="G13" s="32">
        <f t="shared" ref="G13" si="6">F13*D13</f>
        <v>0</v>
      </c>
      <c r="H13" s="32"/>
      <c r="I13" s="32"/>
      <c r="J13" s="32"/>
      <c r="K13" s="32"/>
      <c r="L13" s="32">
        <f t="shared" ref="L13" si="7">SUM(G13+J13)</f>
        <v>0</v>
      </c>
      <c r="M13" s="126"/>
      <c r="N13" s="126"/>
      <c r="P13" s="9"/>
    </row>
    <row r="14" spans="2:16" x14ac:dyDescent="0.25">
      <c r="B14" s="112" t="s">
        <v>123</v>
      </c>
      <c r="D14" s="10">
        <v>2</v>
      </c>
      <c r="E14" s="112" t="s">
        <v>8</v>
      </c>
      <c r="F14" s="32"/>
      <c r="G14" s="32">
        <f t="shared" si="4"/>
        <v>0</v>
      </c>
      <c r="H14" s="32"/>
      <c r="I14" s="53"/>
      <c r="J14" s="32">
        <f t="shared" ref="J14:J44" si="8">I14*D14</f>
        <v>0</v>
      </c>
      <c r="K14" s="32"/>
      <c r="L14" s="32">
        <f t="shared" si="5"/>
        <v>0</v>
      </c>
      <c r="M14" s="116"/>
      <c r="N14" s="126"/>
      <c r="O14" s="50"/>
      <c r="P14" s="9"/>
    </row>
    <row r="15" spans="2:16" x14ac:dyDescent="0.25">
      <c r="B15" s="112" t="s">
        <v>68</v>
      </c>
      <c r="D15" s="10">
        <v>2</v>
      </c>
      <c r="E15" s="112" t="s">
        <v>8</v>
      </c>
      <c r="F15" s="32"/>
      <c r="G15" s="32">
        <f t="shared" si="4"/>
        <v>0</v>
      </c>
      <c r="H15" s="32"/>
      <c r="I15" s="53"/>
      <c r="J15" s="32">
        <f t="shared" si="8"/>
        <v>0</v>
      </c>
      <c r="K15" s="32"/>
      <c r="L15" s="32">
        <f t="shared" si="5"/>
        <v>0</v>
      </c>
      <c r="M15" s="116"/>
      <c r="N15" s="126"/>
      <c r="P15" s="9"/>
    </row>
    <row r="16" spans="2:16" x14ac:dyDescent="0.25">
      <c r="B16" s="112" t="s">
        <v>125</v>
      </c>
      <c r="D16" s="10">
        <v>26</v>
      </c>
      <c r="E16" s="112" t="s">
        <v>8</v>
      </c>
      <c r="F16" s="32"/>
      <c r="G16" s="32">
        <f t="shared" si="4"/>
        <v>0</v>
      </c>
      <c r="H16" s="32"/>
      <c r="I16" s="53"/>
      <c r="J16" s="32">
        <f t="shared" si="8"/>
        <v>0</v>
      </c>
      <c r="K16" s="32"/>
      <c r="L16" s="32">
        <f t="shared" si="5"/>
        <v>0</v>
      </c>
      <c r="M16" s="116"/>
      <c r="N16" s="126"/>
      <c r="O16" s="114"/>
      <c r="P16" s="9"/>
    </row>
    <row r="17" spans="2:16" x14ac:dyDescent="0.25">
      <c r="B17" s="112" t="s">
        <v>42</v>
      </c>
      <c r="D17" s="10">
        <v>38</v>
      </c>
      <c r="E17" s="112" t="s">
        <v>8</v>
      </c>
      <c r="F17" s="32"/>
      <c r="G17" s="32">
        <f t="shared" si="4"/>
        <v>0</v>
      </c>
      <c r="H17" s="32"/>
      <c r="I17" s="53"/>
      <c r="J17" s="32">
        <f t="shared" si="8"/>
        <v>0</v>
      </c>
      <c r="K17" s="32"/>
      <c r="L17" s="32">
        <f t="shared" si="5"/>
        <v>0</v>
      </c>
      <c r="M17" s="116"/>
      <c r="N17" s="126"/>
      <c r="O17" s="114"/>
      <c r="P17" s="9"/>
    </row>
    <row r="18" spans="2:16" x14ac:dyDescent="0.25">
      <c r="B18" s="112" t="s">
        <v>127</v>
      </c>
      <c r="D18" s="10">
        <v>1</v>
      </c>
      <c r="E18" s="112" t="s">
        <v>8</v>
      </c>
      <c r="F18" s="32"/>
      <c r="G18" s="32">
        <f t="shared" si="4"/>
        <v>0</v>
      </c>
      <c r="H18" s="32"/>
      <c r="I18" s="53"/>
      <c r="J18" s="32">
        <f t="shared" si="8"/>
        <v>0</v>
      </c>
      <c r="K18" s="32"/>
      <c r="L18" s="32">
        <f t="shared" si="5"/>
        <v>0</v>
      </c>
      <c r="M18" s="116"/>
      <c r="N18" s="126"/>
      <c r="O18" s="114"/>
      <c r="P18" s="9"/>
    </row>
    <row r="19" spans="2:16" x14ac:dyDescent="0.25">
      <c r="B19" s="112" t="s">
        <v>129</v>
      </c>
      <c r="D19" s="10">
        <v>1</v>
      </c>
      <c r="E19" s="112" t="s">
        <v>8</v>
      </c>
      <c r="F19" s="32"/>
      <c r="G19" s="32">
        <f t="shared" si="4"/>
        <v>0</v>
      </c>
      <c r="H19" s="32"/>
      <c r="I19" s="53"/>
      <c r="J19" s="32">
        <f t="shared" si="8"/>
        <v>0</v>
      </c>
      <c r="K19" s="32"/>
      <c r="L19" s="32">
        <f t="shared" si="5"/>
        <v>0</v>
      </c>
      <c r="M19" s="116"/>
      <c r="N19" s="126"/>
      <c r="O19" s="114"/>
      <c r="P19" s="9"/>
    </row>
    <row r="20" spans="2:16" x14ac:dyDescent="0.25">
      <c r="B20" s="112" t="s">
        <v>43</v>
      </c>
      <c r="D20" s="10">
        <v>14</v>
      </c>
      <c r="E20" s="112" t="s">
        <v>8</v>
      </c>
      <c r="F20" s="32"/>
      <c r="G20" s="32">
        <f t="shared" si="4"/>
        <v>0</v>
      </c>
      <c r="H20" s="32"/>
      <c r="I20" s="53"/>
      <c r="J20" s="32">
        <f t="shared" si="8"/>
        <v>0</v>
      </c>
      <c r="K20" s="32"/>
      <c r="L20" s="32">
        <f t="shared" si="5"/>
        <v>0</v>
      </c>
      <c r="M20" s="116"/>
      <c r="N20" s="126"/>
      <c r="O20" s="114"/>
      <c r="P20" s="9"/>
    </row>
    <row r="21" spans="2:16" x14ac:dyDescent="0.25">
      <c r="B21" s="112" t="s">
        <v>161</v>
      </c>
      <c r="D21" s="10">
        <v>1</v>
      </c>
      <c r="E21" s="112" t="s">
        <v>8</v>
      </c>
      <c r="F21" s="32"/>
      <c r="G21" s="32">
        <f t="shared" ref="G21" si="9">F21*D21</f>
        <v>0</v>
      </c>
      <c r="H21" s="32"/>
      <c r="I21" s="53"/>
      <c r="J21" s="32">
        <f t="shared" si="8"/>
        <v>0</v>
      </c>
      <c r="K21" s="32"/>
      <c r="L21" s="32">
        <f t="shared" ref="L21" si="10">SUM(G21+J21)</f>
        <v>0</v>
      </c>
      <c r="M21" s="116"/>
      <c r="N21" s="126"/>
      <c r="O21" s="50"/>
      <c r="P21" s="9"/>
    </row>
    <row r="22" spans="2:16" x14ac:dyDescent="0.25">
      <c r="B22" s="112" t="s">
        <v>162</v>
      </c>
      <c r="D22" s="10">
        <v>3</v>
      </c>
      <c r="E22" s="112" t="s">
        <v>8</v>
      </c>
      <c r="F22" s="32"/>
      <c r="G22" s="32">
        <f t="shared" ref="G22" si="11">F22*D22</f>
        <v>0</v>
      </c>
      <c r="H22" s="32"/>
      <c r="I22" s="53"/>
      <c r="J22" s="32">
        <f t="shared" si="8"/>
        <v>0</v>
      </c>
      <c r="K22" s="32"/>
      <c r="L22" s="32">
        <f t="shared" ref="L22" si="12">SUM(G22+J22)</f>
        <v>0</v>
      </c>
      <c r="M22" s="116"/>
      <c r="N22" s="126"/>
      <c r="O22" s="50"/>
      <c r="P22" s="9"/>
    </row>
    <row r="23" spans="2:16" x14ac:dyDescent="0.25">
      <c r="B23" s="112" t="s">
        <v>66</v>
      </c>
      <c r="D23" s="10">
        <v>2</v>
      </c>
      <c r="E23" s="112" t="s">
        <v>8</v>
      </c>
      <c r="F23" s="32"/>
      <c r="G23" s="32">
        <f t="shared" si="4"/>
        <v>0</v>
      </c>
      <c r="H23" s="32"/>
      <c r="I23" s="53"/>
      <c r="J23" s="32">
        <f t="shared" si="8"/>
        <v>0</v>
      </c>
      <c r="K23" s="32"/>
      <c r="L23" s="32">
        <f t="shared" si="5"/>
        <v>0</v>
      </c>
      <c r="M23" s="116"/>
      <c r="N23" s="126"/>
      <c r="O23" s="50"/>
      <c r="P23" s="9"/>
    </row>
    <row r="24" spans="2:16" x14ac:dyDescent="0.25">
      <c r="B24" s="112" t="s">
        <v>65</v>
      </c>
      <c r="D24" s="10">
        <v>6</v>
      </c>
      <c r="E24" s="112" t="s">
        <v>8</v>
      </c>
      <c r="F24" s="32"/>
      <c r="G24" s="32">
        <f t="shared" si="4"/>
        <v>0</v>
      </c>
      <c r="H24" s="32"/>
      <c r="I24" s="53"/>
      <c r="J24" s="32">
        <f t="shared" si="8"/>
        <v>0</v>
      </c>
      <c r="K24" s="32"/>
      <c r="L24" s="32">
        <f t="shared" si="5"/>
        <v>0</v>
      </c>
      <c r="M24" s="116"/>
      <c r="N24" s="126"/>
      <c r="O24" s="50"/>
      <c r="P24" s="9"/>
    </row>
    <row r="25" spans="2:16" x14ac:dyDescent="0.25">
      <c r="B25" s="112" t="s">
        <v>138</v>
      </c>
      <c r="D25" s="10">
        <v>2</v>
      </c>
      <c r="E25" s="112" t="s">
        <v>8</v>
      </c>
      <c r="F25" s="32"/>
      <c r="G25" s="32">
        <f t="shared" si="4"/>
        <v>0</v>
      </c>
      <c r="H25" s="32"/>
      <c r="I25" s="32"/>
      <c r="J25" s="32">
        <f t="shared" si="8"/>
        <v>0</v>
      </c>
      <c r="K25" s="32"/>
      <c r="L25" s="32">
        <f t="shared" si="5"/>
        <v>0</v>
      </c>
      <c r="M25" s="116"/>
      <c r="N25" s="126"/>
      <c r="O25" s="50"/>
      <c r="P25" s="9"/>
    </row>
    <row r="26" spans="2:16" x14ac:dyDescent="0.25">
      <c r="B26" s="112" t="s">
        <v>163</v>
      </c>
      <c r="D26" s="10">
        <v>1</v>
      </c>
      <c r="E26" s="112" t="s">
        <v>8</v>
      </c>
      <c r="F26" s="32"/>
      <c r="G26" s="32">
        <f t="shared" si="4"/>
        <v>0</v>
      </c>
      <c r="H26" s="32"/>
      <c r="I26" s="53"/>
      <c r="J26" s="32">
        <f t="shared" si="8"/>
        <v>0</v>
      </c>
      <c r="K26" s="32"/>
      <c r="L26" s="32">
        <f t="shared" si="5"/>
        <v>0</v>
      </c>
      <c r="M26" s="116"/>
      <c r="N26" s="126"/>
      <c r="O26" s="50"/>
      <c r="P26" s="9"/>
    </row>
    <row r="27" spans="2:16" x14ac:dyDescent="0.25">
      <c r="B27" s="112" t="s">
        <v>137</v>
      </c>
      <c r="D27" s="10">
        <v>1</v>
      </c>
      <c r="E27" s="112" t="s">
        <v>8</v>
      </c>
      <c r="F27" s="32"/>
      <c r="G27" s="32">
        <f t="shared" si="4"/>
        <v>0</v>
      </c>
      <c r="H27" s="32"/>
      <c r="I27" s="32"/>
      <c r="J27" s="32">
        <f t="shared" si="8"/>
        <v>0</v>
      </c>
      <c r="K27" s="32"/>
      <c r="L27" s="32">
        <f t="shared" si="5"/>
        <v>0</v>
      </c>
      <c r="M27" s="116"/>
      <c r="N27" s="126"/>
      <c r="O27" s="50"/>
      <c r="P27" s="9"/>
    </row>
    <row r="28" spans="2:16" x14ac:dyDescent="0.25">
      <c r="B28" s="112" t="s">
        <v>164</v>
      </c>
      <c r="D28" s="10">
        <v>1</v>
      </c>
      <c r="E28" s="112" t="s">
        <v>8</v>
      </c>
      <c r="F28" s="32"/>
      <c r="G28" s="9">
        <f>F28*D28</f>
        <v>0</v>
      </c>
      <c r="H28" s="32"/>
      <c r="I28" s="32"/>
      <c r="J28" s="32">
        <f t="shared" si="8"/>
        <v>0</v>
      </c>
      <c r="K28" s="32"/>
      <c r="L28" s="9">
        <f t="shared" si="5"/>
        <v>0</v>
      </c>
      <c r="M28" s="116"/>
      <c r="N28" s="126"/>
      <c r="O28" s="50"/>
      <c r="P28" s="9"/>
    </row>
    <row r="29" spans="2:16" x14ac:dyDescent="0.25">
      <c r="B29" s="111" t="s">
        <v>136</v>
      </c>
      <c r="D29" s="10">
        <v>4</v>
      </c>
      <c r="E29" s="112" t="s">
        <v>8</v>
      </c>
      <c r="F29" s="32"/>
      <c r="G29" s="32">
        <f t="shared" si="4"/>
        <v>0</v>
      </c>
      <c r="H29" s="32"/>
      <c r="J29" s="32">
        <f t="shared" si="8"/>
        <v>0</v>
      </c>
      <c r="K29" s="32"/>
      <c r="L29" s="32">
        <f t="shared" si="5"/>
        <v>0</v>
      </c>
      <c r="M29" s="116"/>
      <c r="N29" s="126"/>
      <c r="O29" s="50"/>
      <c r="P29" s="9"/>
    </row>
    <row r="30" spans="2:16" x14ac:dyDescent="0.25">
      <c r="B30" s="111" t="s">
        <v>139</v>
      </c>
      <c r="D30" s="10">
        <v>1</v>
      </c>
      <c r="E30" s="112" t="s">
        <v>8</v>
      </c>
      <c r="F30" s="32"/>
      <c r="G30" s="9">
        <f t="shared" si="4"/>
        <v>0</v>
      </c>
      <c r="H30" s="32"/>
      <c r="J30" s="32">
        <f t="shared" si="8"/>
        <v>0</v>
      </c>
      <c r="K30" s="32"/>
      <c r="L30" s="9">
        <f t="shared" si="5"/>
        <v>0</v>
      </c>
      <c r="M30" s="116"/>
      <c r="N30" s="126"/>
      <c r="O30" s="50"/>
      <c r="P30" s="9"/>
    </row>
    <row r="31" spans="2:16" x14ac:dyDescent="0.25">
      <c r="B31" s="111" t="s">
        <v>180</v>
      </c>
      <c r="D31" s="10">
        <v>1</v>
      </c>
      <c r="E31" s="112" t="s">
        <v>8</v>
      </c>
      <c r="F31" s="32"/>
      <c r="G31" s="9">
        <f t="shared" ref="G31" si="13">F31*D31</f>
        <v>0</v>
      </c>
      <c r="H31" s="32"/>
      <c r="J31" s="32">
        <f t="shared" si="8"/>
        <v>0</v>
      </c>
      <c r="K31" s="32"/>
      <c r="L31" s="9">
        <f t="shared" ref="L31" si="14">SUM(G31+J31)</f>
        <v>0</v>
      </c>
      <c r="M31" s="116"/>
      <c r="N31" s="126"/>
      <c r="O31" s="50"/>
      <c r="P31" s="9"/>
    </row>
    <row r="32" spans="2:16" x14ac:dyDescent="0.25">
      <c r="B32" s="111" t="s">
        <v>179</v>
      </c>
      <c r="D32" s="10">
        <v>1</v>
      </c>
      <c r="E32" s="112" t="s">
        <v>8</v>
      </c>
      <c r="F32" s="32"/>
      <c r="G32" s="9">
        <f t="shared" ref="G32:G33" si="15">F32*D32</f>
        <v>0</v>
      </c>
      <c r="H32" s="32"/>
      <c r="J32" s="32">
        <f t="shared" si="8"/>
        <v>0</v>
      </c>
      <c r="K32" s="32"/>
      <c r="L32" s="9">
        <f t="shared" ref="L32:L33" si="16">SUM(G32+J32)</f>
        <v>0</v>
      </c>
      <c r="M32" s="116"/>
      <c r="N32" s="126"/>
      <c r="O32" s="50"/>
      <c r="P32" s="9"/>
    </row>
    <row r="33" spans="2:16" x14ac:dyDescent="0.25">
      <c r="B33" s="111" t="s">
        <v>202</v>
      </c>
      <c r="D33" s="10">
        <v>2</v>
      </c>
      <c r="E33" s="112" t="s">
        <v>46</v>
      </c>
      <c r="F33" s="32"/>
      <c r="G33" s="32">
        <f t="shared" si="15"/>
        <v>0</v>
      </c>
      <c r="H33" s="32"/>
      <c r="I33" s="32"/>
      <c r="J33" s="32">
        <f t="shared" si="8"/>
        <v>0</v>
      </c>
      <c r="K33" s="32"/>
      <c r="L33" s="32">
        <f t="shared" si="16"/>
        <v>0</v>
      </c>
      <c r="M33" s="119"/>
      <c r="N33" s="126"/>
      <c r="O33" s="50"/>
    </row>
    <row r="34" spans="2:16" x14ac:dyDescent="0.25">
      <c r="B34" s="112" t="s">
        <v>158</v>
      </c>
      <c r="D34" s="10">
        <v>4</v>
      </c>
      <c r="E34" s="112" t="s">
        <v>8</v>
      </c>
      <c r="F34" s="32"/>
      <c r="G34" s="32">
        <f t="shared" si="4"/>
        <v>0</v>
      </c>
      <c r="H34" s="32"/>
      <c r="I34" s="32"/>
      <c r="J34" s="32">
        <f t="shared" si="8"/>
        <v>0</v>
      </c>
      <c r="K34" s="32"/>
      <c r="L34" s="32">
        <f t="shared" si="5"/>
        <v>0</v>
      </c>
      <c r="M34" s="116"/>
      <c r="N34" s="126"/>
      <c r="O34" s="50"/>
      <c r="P34" s="9"/>
    </row>
    <row r="35" spans="2:16" x14ac:dyDescent="0.25">
      <c r="B35" s="115" t="s">
        <v>132</v>
      </c>
      <c r="D35" s="10">
        <v>2</v>
      </c>
      <c r="E35" s="112" t="s">
        <v>8</v>
      </c>
      <c r="F35" s="32"/>
      <c r="G35" s="32">
        <f t="shared" si="4"/>
        <v>0</v>
      </c>
      <c r="H35" s="32"/>
      <c r="I35" s="53"/>
      <c r="J35" s="32">
        <f t="shared" si="8"/>
        <v>0</v>
      </c>
      <c r="K35" s="32"/>
      <c r="L35" s="32">
        <f t="shared" si="5"/>
        <v>0</v>
      </c>
      <c r="M35" s="116"/>
      <c r="N35" s="126"/>
      <c r="O35" s="114"/>
      <c r="P35" s="9"/>
    </row>
    <row r="36" spans="2:16" x14ac:dyDescent="0.25">
      <c r="B36" s="115" t="s">
        <v>151</v>
      </c>
      <c r="D36" s="10">
        <v>1</v>
      </c>
      <c r="E36" s="112" t="s">
        <v>8</v>
      </c>
      <c r="F36" s="32"/>
      <c r="G36" s="32">
        <f t="shared" si="4"/>
        <v>0</v>
      </c>
      <c r="H36" s="32"/>
      <c r="I36" s="32"/>
      <c r="J36" s="32">
        <f t="shared" si="8"/>
        <v>0</v>
      </c>
      <c r="K36" s="32"/>
      <c r="L36" s="32">
        <f t="shared" si="5"/>
        <v>0</v>
      </c>
      <c r="M36" s="116"/>
      <c r="N36" s="126"/>
      <c r="O36" s="114"/>
      <c r="P36" s="9"/>
    </row>
    <row r="37" spans="2:16" x14ac:dyDescent="0.25">
      <c r="B37" s="115" t="s">
        <v>147</v>
      </c>
      <c r="D37" s="10">
        <v>1</v>
      </c>
      <c r="E37" s="112" t="s">
        <v>8</v>
      </c>
      <c r="F37" s="32"/>
      <c r="G37" s="32">
        <f t="shared" si="4"/>
        <v>0</v>
      </c>
      <c r="H37" s="32"/>
      <c r="I37" s="32"/>
      <c r="J37" s="32">
        <f t="shared" si="8"/>
        <v>0</v>
      </c>
      <c r="K37" s="32"/>
      <c r="L37" s="32">
        <f t="shared" si="5"/>
        <v>0</v>
      </c>
      <c r="M37" s="116"/>
      <c r="N37" s="126"/>
      <c r="O37" s="114"/>
      <c r="P37" s="9"/>
    </row>
    <row r="38" spans="2:16" x14ac:dyDescent="0.25">
      <c r="B38" s="115" t="s">
        <v>148</v>
      </c>
      <c r="D38" s="10">
        <v>1</v>
      </c>
      <c r="E38" s="112" t="s">
        <v>8</v>
      </c>
      <c r="F38" s="32"/>
      <c r="G38" s="32">
        <f t="shared" si="4"/>
        <v>0</v>
      </c>
      <c r="H38" s="32"/>
      <c r="I38" s="32"/>
      <c r="J38" s="32">
        <f t="shared" si="8"/>
        <v>0</v>
      </c>
      <c r="K38" s="32"/>
      <c r="L38" s="32">
        <f t="shared" si="5"/>
        <v>0</v>
      </c>
      <c r="M38" s="116"/>
      <c r="N38" s="126"/>
      <c r="O38" s="114"/>
      <c r="P38" s="9"/>
    </row>
    <row r="39" spans="2:16" x14ac:dyDescent="0.25">
      <c r="B39" s="115" t="s">
        <v>149</v>
      </c>
      <c r="D39" s="10">
        <v>1</v>
      </c>
      <c r="E39" s="112" t="s">
        <v>8</v>
      </c>
      <c r="F39" s="32"/>
      <c r="G39" s="32">
        <f t="shared" si="4"/>
        <v>0</v>
      </c>
      <c r="H39" s="32"/>
      <c r="I39" s="32"/>
      <c r="J39" s="32">
        <f t="shared" si="8"/>
        <v>0</v>
      </c>
      <c r="K39" s="32"/>
      <c r="L39" s="32">
        <f t="shared" si="5"/>
        <v>0</v>
      </c>
      <c r="M39" s="116"/>
      <c r="N39" s="126"/>
      <c r="O39" s="114"/>
      <c r="P39" s="9"/>
    </row>
    <row r="40" spans="2:16" x14ac:dyDescent="0.25">
      <c r="B40" s="115" t="s">
        <v>150</v>
      </c>
      <c r="D40" s="10">
        <v>1</v>
      </c>
      <c r="E40" s="112" t="s">
        <v>8</v>
      </c>
      <c r="F40" s="32"/>
      <c r="G40" s="32">
        <f t="shared" si="4"/>
        <v>0</v>
      </c>
      <c r="H40" s="32"/>
      <c r="I40" s="32"/>
      <c r="J40" s="32">
        <f t="shared" si="8"/>
        <v>0</v>
      </c>
      <c r="K40" s="32"/>
      <c r="L40" s="32">
        <f t="shared" si="5"/>
        <v>0</v>
      </c>
      <c r="M40" s="116"/>
      <c r="N40" s="126"/>
      <c r="O40" s="114"/>
      <c r="P40" s="9"/>
    </row>
    <row r="41" spans="2:16" x14ac:dyDescent="0.25">
      <c r="B41" s="112" t="s">
        <v>36</v>
      </c>
      <c r="D41" s="10">
        <v>4</v>
      </c>
      <c r="E41" s="112" t="s">
        <v>9</v>
      </c>
      <c r="F41" s="32"/>
      <c r="G41" s="32">
        <f t="shared" si="4"/>
        <v>0</v>
      </c>
      <c r="H41" s="32"/>
      <c r="I41" s="32"/>
      <c r="J41" s="32">
        <f t="shared" si="8"/>
        <v>0</v>
      </c>
      <c r="K41" s="32"/>
      <c r="L41" s="32">
        <f t="shared" si="5"/>
        <v>0</v>
      </c>
      <c r="M41" s="116"/>
      <c r="N41" s="126"/>
      <c r="O41" s="32"/>
      <c r="P41" s="9"/>
    </row>
    <row r="42" spans="2:16" x14ac:dyDescent="0.25">
      <c r="B42" s="10" t="s">
        <v>33</v>
      </c>
      <c r="D42" s="10">
        <v>8</v>
      </c>
      <c r="E42" s="112" t="s">
        <v>8</v>
      </c>
      <c r="F42" s="32"/>
      <c r="G42" s="32">
        <f t="shared" si="4"/>
        <v>0</v>
      </c>
      <c r="H42" s="32"/>
      <c r="I42" s="32"/>
      <c r="J42" s="32">
        <f t="shared" si="8"/>
        <v>0</v>
      </c>
      <c r="K42" s="32"/>
      <c r="L42" s="32">
        <f t="shared" si="5"/>
        <v>0</v>
      </c>
      <c r="M42" s="116"/>
      <c r="N42" s="126"/>
      <c r="P42" s="9"/>
    </row>
    <row r="43" spans="2:16" x14ac:dyDescent="0.25">
      <c r="B43" s="10" t="s">
        <v>30</v>
      </c>
      <c r="D43" s="10">
        <v>1</v>
      </c>
      <c r="E43" s="112" t="s">
        <v>8</v>
      </c>
      <c r="F43" s="32"/>
      <c r="G43" s="32">
        <f t="shared" si="4"/>
        <v>0</v>
      </c>
      <c r="H43" s="32"/>
      <c r="I43" s="32"/>
      <c r="J43" s="32">
        <f t="shared" si="8"/>
        <v>0</v>
      </c>
      <c r="K43" s="32"/>
      <c r="L43" s="32">
        <f t="shared" si="5"/>
        <v>0</v>
      </c>
      <c r="M43" s="116"/>
      <c r="N43" s="126"/>
      <c r="P43" s="9"/>
    </row>
    <row r="44" spans="2:16" x14ac:dyDescent="0.25">
      <c r="B44" s="10" t="s">
        <v>31</v>
      </c>
      <c r="D44" s="10">
        <v>1</v>
      </c>
      <c r="E44" s="112" t="s">
        <v>46</v>
      </c>
      <c r="F44" s="53"/>
      <c r="G44" s="32">
        <f t="shared" si="4"/>
        <v>0</v>
      </c>
      <c r="H44" s="32"/>
      <c r="I44" s="53"/>
      <c r="J44" s="32">
        <f t="shared" si="8"/>
        <v>0</v>
      </c>
      <c r="K44" s="32"/>
      <c r="L44" s="32">
        <f t="shared" si="5"/>
        <v>0</v>
      </c>
      <c r="M44" s="116"/>
      <c r="N44" s="126"/>
      <c r="P44" s="9"/>
    </row>
    <row r="45" spans="2:16" x14ac:dyDescent="0.25">
      <c r="B45" s="10" t="s">
        <v>13</v>
      </c>
      <c r="C45" s="8"/>
      <c r="D45" s="8">
        <v>5</v>
      </c>
      <c r="E45" s="8" t="s">
        <v>14</v>
      </c>
      <c r="F45" s="33"/>
      <c r="G45" s="33"/>
      <c r="H45" s="33"/>
      <c r="I45" s="32"/>
      <c r="J45" s="33">
        <f>SUM(J9:J44)</f>
        <v>0</v>
      </c>
      <c r="K45" s="32"/>
      <c r="L45" s="32">
        <f>J45/100*D45</f>
        <v>0</v>
      </c>
      <c r="M45" s="116"/>
      <c r="N45" s="126"/>
      <c r="O45" s="9"/>
      <c r="P45" s="9"/>
    </row>
    <row r="46" spans="2:16" x14ac:dyDescent="0.25">
      <c r="B46" s="113" t="s">
        <v>153</v>
      </c>
      <c r="C46" s="46"/>
      <c r="D46" s="46"/>
      <c r="E46" s="46"/>
      <c r="F46" s="47"/>
      <c r="G46" s="47"/>
      <c r="H46" s="47"/>
      <c r="I46" s="47"/>
      <c r="J46" s="47"/>
      <c r="K46" s="47"/>
      <c r="L46" s="47"/>
      <c r="M46" s="105">
        <f>SUM(L9:L45)</f>
        <v>0</v>
      </c>
      <c r="N46" s="9"/>
      <c r="O46" s="118"/>
    </row>
  </sheetData>
  <mergeCells count="3">
    <mergeCell ref="B1:F3"/>
    <mergeCell ref="F4:G4"/>
    <mergeCell ref="I4:J4"/>
  </mergeCells>
  <printOptions gridLines="1"/>
  <pageMargins left="0.70866141732283472" right="0.70866141732283472" top="0.78740157480314965" bottom="0.78740157480314965" header="0.31496062992125984" footer="0.31496062992125984"/>
  <pageSetup paperSize="9" scale="87" orientation="landscape" horizontalDpi="0" verticalDpi="0" r:id="rId1"/>
  <headerFooter>
    <oddFooter>&amp;C&amp;P/&amp;N</oddFooter>
  </headerFooter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6F579-1A06-40AA-A439-E22E711E5049}">
  <dimension ref="B1:O40"/>
  <sheetViews>
    <sheetView topLeftCell="A5" zoomScaleNormal="100" workbookViewId="0">
      <selection activeCell="O30" sqref="O30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5.140625" style="10" customWidth="1"/>
    <col min="5" max="5" width="4.140625" style="10" customWidth="1"/>
    <col min="6" max="6" width="11.140625" style="9" customWidth="1"/>
    <col min="7" max="7" width="10.5703125" style="9" customWidth="1"/>
    <col min="8" max="8" width="1" style="9" customWidth="1"/>
    <col min="9" max="9" width="11.28515625" style="9" customWidth="1"/>
    <col min="10" max="10" width="11.5703125" style="9" customWidth="1"/>
    <col min="11" max="11" width="1.140625" style="9" customWidth="1"/>
    <col min="12" max="12" width="10.7109375" style="9" customWidth="1"/>
    <col min="13" max="13" width="13.7109375" style="106" customWidth="1"/>
    <col min="14" max="14" width="14.7109375" style="10" customWidth="1"/>
    <col min="15" max="16384" width="9.140625" style="10"/>
  </cols>
  <sheetData>
    <row r="1" spans="2:15" ht="14.25" customHeight="1" x14ac:dyDescent="0.25">
      <c r="B1" s="168" t="s">
        <v>75</v>
      </c>
      <c r="C1" s="169"/>
      <c r="D1" s="169"/>
      <c r="E1" s="169"/>
      <c r="F1" s="169"/>
    </row>
    <row r="2" spans="2:15" ht="14.25" customHeight="1" x14ac:dyDescent="0.25">
      <c r="B2" s="168"/>
      <c r="C2" s="169"/>
      <c r="D2" s="169"/>
      <c r="E2" s="169"/>
      <c r="F2" s="169"/>
    </row>
    <row r="3" spans="2:15" ht="14.25" customHeight="1" x14ac:dyDescent="0.25">
      <c r="B3" s="170"/>
      <c r="C3" s="170"/>
      <c r="D3" s="170"/>
      <c r="E3" s="170"/>
      <c r="F3" s="170"/>
      <c r="G3" s="107"/>
      <c r="H3" s="107"/>
      <c r="I3" s="107"/>
      <c r="J3" s="107"/>
      <c r="K3" s="107"/>
      <c r="L3" s="107"/>
    </row>
    <row r="4" spans="2:15" s="27" customFormat="1" ht="30" x14ac:dyDescent="0.25">
      <c r="B4" s="108" t="s">
        <v>39</v>
      </c>
      <c r="F4" s="172" t="s">
        <v>1</v>
      </c>
      <c r="G4" s="172"/>
      <c r="H4" s="109"/>
      <c r="I4" s="172" t="s">
        <v>2</v>
      </c>
      <c r="J4" s="172"/>
      <c r="K4" s="109"/>
      <c r="L4" s="109" t="s">
        <v>3</v>
      </c>
      <c r="M4" s="110"/>
      <c r="N4" s="8"/>
    </row>
    <row r="5" spans="2:15" ht="6" customHeight="1" x14ac:dyDescent="0.25"/>
    <row r="6" spans="2:15" ht="14.25" customHeight="1" x14ac:dyDescent="0.25">
      <c r="G6" s="67" t="s">
        <v>10</v>
      </c>
      <c r="H6" s="67"/>
      <c r="I6" s="67"/>
      <c r="J6" s="67" t="s">
        <v>11</v>
      </c>
    </row>
    <row r="7" spans="2:15" ht="14.25" customHeight="1" x14ac:dyDescent="0.25">
      <c r="G7" s="67"/>
      <c r="H7" s="67"/>
      <c r="I7" s="67"/>
      <c r="J7" s="67"/>
    </row>
    <row r="8" spans="2:15" x14ac:dyDescent="0.25">
      <c r="B8" s="29" t="s">
        <v>182</v>
      </c>
      <c r="N8" s="9"/>
    </row>
    <row r="9" spans="2:15" x14ac:dyDescent="0.25">
      <c r="B9" s="117" t="s">
        <v>197</v>
      </c>
      <c r="D9" s="10">
        <v>2</v>
      </c>
      <c r="E9" s="112" t="s">
        <v>46</v>
      </c>
      <c r="F9" s="32"/>
      <c r="G9" s="32">
        <f t="shared" ref="G9" si="0">F9*D9</f>
        <v>0</v>
      </c>
      <c r="I9" s="32"/>
      <c r="J9" s="32">
        <f t="shared" ref="J9" si="1">I9*D9</f>
        <v>0</v>
      </c>
      <c r="K9" s="32"/>
      <c r="L9" s="32">
        <f t="shared" ref="L9" si="2">SUM(G9+J9)</f>
        <v>0</v>
      </c>
      <c r="M9" s="126"/>
      <c r="N9" s="126"/>
    </row>
    <row r="10" spans="2:15" x14ac:dyDescent="0.25">
      <c r="B10" s="117" t="s">
        <v>195</v>
      </c>
      <c r="D10" s="10">
        <v>1</v>
      </c>
      <c r="E10" s="112" t="s">
        <v>8</v>
      </c>
      <c r="F10" s="32"/>
      <c r="G10" s="32">
        <f t="shared" ref="G10:G12" si="3">F10*D10</f>
        <v>0</v>
      </c>
      <c r="I10" s="32"/>
      <c r="J10" s="32">
        <f t="shared" ref="J10:J11" si="4">I10*D10</f>
        <v>0</v>
      </c>
      <c r="K10" s="32"/>
      <c r="L10" s="32">
        <f t="shared" ref="L10:L12" si="5">SUM(G10+J10)</f>
        <v>0</v>
      </c>
      <c r="M10" s="126"/>
      <c r="N10" s="126"/>
    </row>
    <row r="11" spans="2:15" x14ac:dyDescent="0.25">
      <c r="B11" s="117" t="s">
        <v>196</v>
      </c>
      <c r="D11" s="10">
        <v>1</v>
      </c>
      <c r="E11" s="112" t="s">
        <v>8</v>
      </c>
      <c r="F11" s="32"/>
      <c r="G11" s="32">
        <f t="shared" si="3"/>
        <v>0</v>
      </c>
      <c r="H11" s="32"/>
      <c r="I11" s="32"/>
      <c r="J11" s="32">
        <f t="shared" si="4"/>
        <v>0</v>
      </c>
      <c r="K11" s="32"/>
      <c r="L11" s="32">
        <f t="shared" si="5"/>
        <v>0</v>
      </c>
      <c r="M11" s="126"/>
      <c r="N11" s="126"/>
      <c r="O11" s="50"/>
    </row>
    <row r="12" spans="2:15" x14ac:dyDescent="0.25">
      <c r="B12" s="111" t="s">
        <v>205</v>
      </c>
      <c r="D12" s="10">
        <v>10</v>
      </c>
      <c r="E12" s="112" t="s">
        <v>12</v>
      </c>
      <c r="F12" s="32"/>
      <c r="G12" s="32">
        <f t="shared" si="3"/>
        <v>0</v>
      </c>
      <c r="H12" s="32"/>
      <c r="I12" s="32"/>
      <c r="J12" s="32"/>
      <c r="K12" s="32"/>
      <c r="L12" s="32">
        <f t="shared" si="5"/>
        <v>0</v>
      </c>
      <c r="M12" s="126"/>
      <c r="N12" s="126"/>
      <c r="O12" s="50"/>
    </row>
    <row r="13" spans="2:15" x14ac:dyDescent="0.25">
      <c r="B13" s="111" t="s">
        <v>203</v>
      </c>
      <c r="D13" s="10">
        <v>105</v>
      </c>
      <c r="E13" s="112" t="s">
        <v>46</v>
      </c>
      <c r="F13" s="32"/>
      <c r="G13" s="32">
        <f t="shared" ref="G13:G38" si="6">F13*D13</f>
        <v>0</v>
      </c>
      <c r="H13" s="32"/>
      <c r="I13" s="32"/>
      <c r="J13" s="32"/>
      <c r="K13" s="32"/>
      <c r="L13" s="32">
        <f t="shared" ref="L13:L38" si="7">SUM(G13+J13)</f>
        <v>0</v>
      </c>
      <c r="M13" s="116"/>
      <c r="N13" s="126"/>
      <c r="O13" s="50"/>
    </row>
    <row r="14" spans="2:15" x14ac:dyDescent="0.25">
      <c r="B14" s="111" t="s">
        <v>204</v>
      </c>
      <c r="D14" s="10">
        <v>105</v>
      </c>
      <c r="E14" s="112" t="s">
        <v>46</v>
      </c>
      <c r="F14" s="32"/>
      <c r="G14" s="32">
        <f t="shared" ref="G14" si="8">F14*D14</f>
        <v>0</v>
      </c>
      <c r="H14" s="32"/>
      <c r="I14" s="32"/>
      <c r="J14" s="32"/>
      <c r="K14" s="32"/>
      <c r="L14" s="32">
        <f t="shared" ref="L14" si="9">SUM(G14+J14)</f>
        <v>0</v>
      </c>
      <c r="M14" s="126"/>
      <c r="N14" s="126"/>
      <c r="O14" s="50"/>
    </row>
    <row r="15" spans="2:15" x14ac:dyDescent="0.25">
      <c r="B15" s="112" t="s">
        <v>201</v>
      </c>
      <c r="D15" s="10">
        <v>1</v>
      </c>
      <c r="E15" s="112" t="s">
        <v>8</v>
      </c>
      <c r="F15" s="32"/>
      <c r="G15" s="32">
        <f t="shared" si="6"/>
        <v>0</v>
      </c>
      <c r="H15" s="32"/>
      <c r="I15" s="32"/>
      <c r="J15" s="32">
        <f t="shared" ref="J15:J38" si="10">I15*D15</f>
        <v>0</v>
      </c>
      <c r="K15" s="32"/>
      <c r="L15" s="32">
        <f t="shared" si="7"/>
        <v>0</v>
      </c>
      <c r="M15" s="116"/>
      <c r="N15" s="126"/>
      <c r="O15" s="50"/>
    </row>
    <row r="16" spans="2:15" x14ac:dyDescent="0.25">
      <c r="B16" s="111" t="s">
        <v>202</v>
      </c>
      <c r="D16" s="10">
        <v>1</v>
      </c>
      <c r="E16" s="112" t="s">
        <v>46</v>
      </c>
      <c r="F16" s="32"/>
      <c r="G16" s="32">
        <f t="shared" si="6"/>
        <v>0</v>
      </c>
      <c r="H16" s="32"/>
      <c r="I16" s="32"/>
      <c r="J16" s="32">
        <f t="shared" si="10"/>
        <v>0</v>
      </c>
      <c r="K16" s="32"/>
      <c r="L16" s="32">
        <f t="shared" si="7"/>
        <v>0</v>
      </c>
      <c r="M16" s="119"/>
      <c r="N16" s="126"/>
      <c r="O16" s="50"/>
    </row>
    <row r="17" spans="2:15" x14ac:dyDescent="0.25">
      <c r="B17" s="112" t="s">
        <v>122</v>
      </c>
      <c r="D17" s="10">
        <v>1</v>
      </c>
      <c r="E17" s="112" t="s">
        <v>8</v>
      </c>
      <c r="G17" s="9">
        <f t="shared" si="6"/>
        <v>0</v>
      </c>
      <c r="I17" s="32"/>
      <c r="J17" s="9">
        <f t="shared" si="10"/>
        <v>0</v>
      </c>
      <c r="L17" s="9">
        <f t="shared" si="7"/>
        <v>0</v>
      </c>
      <c r="N17" s="126"/>
      <c r="O17" s="114"/>
    </row>
    <row r="18" spans="2:15" x14ac:dyDescent="0.25">
      <c r="B18" s="112" t="s">
        <v>123</v>
      </c>
      <c r="D18" s="10">
        <v>2</v>
      </c>
      <c r="E18" s="112" t="s">
        <v>8</v>
      </c>
      <c r="F18" s="32"/>
      <c r="G18" s="32">
        <f t="shared" si="6"/>
        <v>0</v>
      </c>
      <c r="H18" s="32"/>
      <c r="I18" s="53"/>
      <c r="J18" s="32">
        <f t="shared" si="10"/>
        <v>0</v>
      </c>
      <c r="K18" s="32"/>
      <c r="L18" s="32">
        <f t="shared" si="7"/>
        <v>0</v>
      </c>
      <c r="M18" s="116"/>
      <c r="N18" s="126"/>
      <c r="O18" s="50"/>
    </row>
    <row r="19" spans="2:15" x14ac:dyDescent="0.25">
      <c r="B19" s="112" t="s">
        <v>68</v>
      </c>
      <c r="D19" s="10">
        <v>2</v>
      </c>
      <c r="E19" s="112" t="s">
        <v>8</v>
      </c>
      <c r="F19" s="32"/>
      <c r="G19" s="32">
        <f t="shared" si="6"/>
        <v>0</v>
      </c>
      <c r="H19" s="32"/>
      <c r="I19" s="53"/>
      <c r="J19" s="32">
        <f t="shared" si="10"/>
        <v>0</v>
      </c>
      <c r="K19" s="32"/>
      <c r="L19" s="32">
        <f t="shared" si="7"/>
        <v>0</v>
      </c>
      <c r="M19" s="116"/>
      <c r="N19" s="126"/>
    </row>
    <row r="20" spans="2:15" x14ac:dyDescent="0.25">
      <c r="B20" s="112" t="s">
        <v>126</v>
      </c>
      <c r="D20" s="10">
        <v>1</v>
      </c>
      <c r="E20" s="112" t="s">
        <v>8</v>
      </c>
      <c r="F20" s="32"/>
      <c r="G20" s="32">
        <f t="shared" si="6"/>
        <v>0</v>
      </c>
      <c r="H20" s="32"/>
      <c r="I20" s="53"/>
      <c r="J20" s="32">
        <f t="shared" si="10"/>
        <v>0</v>
      </c>
      <c r="K20" s="32"/>
      <c r="L20" s="32">
        <f t="shared" si="7"/>
        <v>0</v>
      </c>
      <c r="M20" s="116"/>
      <c r="N20" s="126"/>
    </row>
    <row r="21" spans="2:15" x14ac:dyDescent="0.25">
      <c r="B21" s="112" t="s">
        <v>125</v>
      </c>
      <c r="D21" s="10">
        <v>28</v>
      </c>
      <c r="E21" s="112" t="s">
        <v>8</v>
      </c>
      <c r="F21" s="32"/>
      <c r="G21" s="32">
        <f t="shared" si="6"/>
        <v>0</v>
      </c>
      <c r="H21" s="32"/>
      <c r="I21" s="53"/>
      <c r="J21" s="32">
        <f t="shared" si="10"/>
        <v>0</v>
      </c>
      <c r="K21" s="32"/>
      <c r="L21" s="32">
        <f t="shared" si="7"/>
        <v>0</v>
      </c>
      <c r="M21" s="116"/>
      <c r="N21" s="126"/>
      <c r="O21" s="114"/>
    </row>
    <row r="22" spans="2:15" x14ac:dyDescent="0.25">
      <c r="B22" s="112" t="s">
        <v>42</v>
      </c>
      <c r="D22" s="10">
        <v>82</v>
      </c>
      <c r="E22" s="112" t="s">
        <v>8</v>
      </c>
      <c r="F22" s="32"/>
      <c r="G22" s="32">
        <f t="shared" si="6"/>
        <v>0</v>
      </c>
      <c r="H22" s="32"/>
      <c r="I22" s="53"/>
      <c r="J22" s="32">
        <f t="shared" si="10"/>
        <v>0</v>
      </c>
      <c r="K22" s="32"/>
      <c r="L22" s="32">
        <f t="shared" si="7"/>
        <v>0</v>
      </c>
      <c r="M22" s="116"/>
      <c r="N22" s="126"/>
      <c r="O22" s="114"/>
    </row>
    <row r="23" spans="2:15" x14ac:dyDescent="0.25">
      <c r="B23" s="112" t="s">
        <v>160</v>
      </c>
      <c r="D23" s="10">
        <v>6</v>
      </c>
      <c r="E23" s="112" t="s">
        <v>8</v>
      </c>
      <c r="F23" s="32"/>
      <c r="G23" s="32">
        <f t="shared" ref="G23" si="11">F23*D23</f>
        <v>0</v>
      </c>
      <c r="H23" s="32"/>
      <c r="I23" s="53"/>
      <c r="J23" s="32">
        <f t="shared" ref="J23" si="12">I23*D23</f>
        <v>0</v>
      </c>
      <c r="K23" s="32"/>
      <c r="L23" s="32">
        <f t="shared" ref="L23" si="13">SUM(G23+J23)</f>
        <v>0</v>
      </c>
      <c r="M23" s="116"/>
      <c r="N23" s="126"/>
      <c r="O23" s="114"/>
    </row>
    <row r="24" spans="2:15" x14ac:dyDescent="0.25">
      <c r="B24" s="112" t="s">
        <v>127</v>
      </c>
      <c r="D24" s="10">
        <v>3</v>
      </c>
      <c r="E24" s="112" t="s">
        <v>8</v>
      </c>
      <c r="F24" s="32"/>
      <c r="G24" s="32">
        <f t="shared" si="6"/>
        <v>0</v>
      </c>
      <c r="H24" s="32"/>
      <c r="I24" s="53"/>
      <c r="J24" s="32">
        <f t="shared" si="10"/>
        <v>0</v>
      </c>
      <c r="K24" s="32"/>
      <c r="L24" s="32">
        <f t="shared" si="7"/>
        <v>0</v>
      </c>
      <c r="M24" s="116"/>
      <c r="N24" s="126"/>
      <c r="O24" s="114"/>
    </row>
    <row r="25" spans="2:15" x14ac:dyDescent="0.25">
      <c r="B25" s="112" t="s">
        <v>128</v>
      </c>
      <c r="D25" s="10">
        <v>8</v>
      </c>
      <c r="E25" s="112" t="s">
        <v>8</v>
      </c>
      <c r="F25" s="32"/>
      <c r="G25" s="32">
        <f t="shared" si="6"/>
        <v>0</v>
      </c>
      <c r="H25" s="32"/>
      <c r="I25" s="53"/>
      <c r="J25" s="32">
        <f t="shared" si="10"/>
        <v>0</v>
      </c>
      <c r="K25" s="32"/>
      <c r="L25" s="32">
        <f t="shared" si="7"/>
        <v>0</v>
      </c>
      <c r="M25" s="116"/>
      <c r="N25" s="126"/>
      <c r="O25" s="114"/>
    </row>
    <row r="26" spans="2:15" x14ac:dyDescent="0.25">
      <c r="B26" s="112" t="s">
        <v>129</v>
      </c>
      <c r="D26" s="10">
        <v>1</v>
      </c>
      <c r="E26" s="112" t="s">
        <v>8</v>
      </c>
      <c r="F26" s="32"/>
      <c r="G26" s="32">
        <f t="shared" si="6"/>
        <v>0</v>
      </c>
      <c r="H26" s="32"/>
      <c r="I26" s="53"/>
      <c r="J26" s="32">
        <f t="shared" si="10"/>
        <v>0</v>
      </c>
      <c r="K26" s="32"/>
      <c r="L26" s="32">
        <f t="shared" si="7"/>
        <v>0</v>
      </c>
      <c r="N26" s="126"/>
      <c r="O26" s="114"/>
    </row>
    <row r="27" spans="2:15" x14ac:dyDescent="0.25">
      <c r="B27" s="112" t="s">
        <v>130</v>
      </c>
      <c r="D27" s="10">
        <v>3</v>
      </c>
      <c r="E27" s="112" t="s">
        <v>8</v>
      </c>
      <c r="F27" s="32"/>
      <c r="G27" s="32">
        <f t="shared" si="6"/>
        <v>0</v>
      </c>
      <c r="H27" s="32"/>
      <c r="I27" s="53"/>
      <c r="J27" s="32">
        <f t="shared" si="10"/>
        <v>0</v>
      </c>
      <c r="K27" s="32"/>
      <c r="L27" s="32">
        <f t="shared" si="7"/>
        <v>0</v>
      </c>
      <c r="M27" s="116"/>
      <c r="N27" s="126"/>
      <c r="O27" s="114"/>
    </row>
    <row r="28" spans="2:15" x14ac:dyDescent="0.25">
      <c r="B28" s="112" t="s">
        <v>43</v>
      </c>
      <c r="D28" s="10">
        <v>16</v>
      </c>
      <c r="E28" s="112" t="s">
        <v>8</v>
      </c>
      <c r="F28" s="32"/>
      <c r="G28" s="32">
        <f t="shared" si="6"/>
        <v>0</v>
      </c>
      <c r="H28" s="32"/>
      <c r="I28" s="53"/>
      <c r="J28" s="32">
        <f t="shared" si="10"/>
        <v>0</v>
      </c>
      <c r="K28" s="32"/>
      <c r="L28" s="32">
        <f t="shared" si="7"/>
        <v>0</v>
      </c>
      <c r="M28" s="116"/>
      <c r="N28" s="126"/>
      <c r="O28" s="114"/>
    </row>
    <row r="29" spans="2:15" x14ac:dyDescent="0.25">
      <c r="B29" s="112" t="s">
        <v>66</v>
      </c>
      <c r="D29" s="10">
        <v>2</v>
      </c>
      <c r="E29" s="112" t="s">
        <v>8</v>
      </c>
      <c r="F29" s="32"/>
      <c r="G29" s="32">
        <f t="shared" si="6"/>
        <v>0</v>
      </c>
      <c r="H29" s="32"/>
      <c r="I29" s="53"/>
      <c r="J29" s="32">
        <f t="shared" si="10"/>
        <v>0</v>
      </c>
      <c r="K29" s="32"/>
      <c r="L29" s="32">
        <f t="shared" si="7"/>
        <v>0</v>
      </c>
      <c r="M29" s="116"/>
      <c r="N29" s="126"/>
      <c r="O29" s="50"/>
    </row>
    <row r="30" spans="2:15" x14ac:dyDescent="0.25">
      <c r="B30" s="112" t="s">
        <v>65</v>
      </c>
      <c r="D30" s="10">
        <v>2</v>
      </c>
      <c r="E30" s="112" t="s">
        <v>8</v>
      </c>
      <c r="F30" s="32"/>
      <c r="G30" s="32">
        <f t="shared" si="6"/>
        <v>0</v>
      </c>
      <c r="H30" s="32"/>
      <c r="I30" s="53"/>
      <c r="J30" s="32">
        <f t="shared" si="10"/>
        <v>0</v>
      </c>
      <c r="K30" s="32"/>
      <c r="L30" s="32">
        <f t="shared" si="7"/>
        <v>0</v>
      </c>
      <c r="M30" s="116"/>
      <c r="N30" s="126"/>
      <c r="O30" s="50"/>
    </row>
    <row r="31" spans="2:15" x14ac:dyDescent="0.25">
      <c r="B31" s="112" t="s">
        <v>133</v>
      </c>
      <c r="D31" s="10">
        <v>2</v>
      </c>
      <c r="E31" s="112" t="s">
        <v>8</v>
      </c>
      <c r="F31" s="32"/>
      <c r="G31" s="32">
        <f t="shared" si="6"/>
        <v>0</v>
      </c>
      <c r="H31" s="32"/>
      <c r="I31" s="53"/>
      <c r="J31" s="32">
        <f t="shared" si="10"/>
        <v>0</v>
      </c>
      <c r="K31" s="32"/>
      <c r="L31" s="32">
        <f t="shared" si="7"/>
        <v>0</v>
      </c>
      <c r="M31" s="116"/>
      <c r="N31" s="126"/>
      <c r="O31" s="50"/>
    </row>
    <row r="32" spans="2:15" x14ac:dyDescent="0.25">
      <c r="B32" s="112" t="s">
        <v>134</v>
      </c>
      <c r="D32" s="10">
        <v>2</v>
      </c>
      <c r="E32" s="112" t="s">
        <v>8</v>
      </c>
      <c r="F32" s="32"/>
      <c r="G32" s="32">
        <f t="shared" si="6"/>
        <v>0</v>
      </c>
      <c r="H32" s="32"/>
      <c r="I32" s="32"/>
      <c r="J32" s="32">
        <f t="shared" si="10"/>
        <v>0</v>
      </c>
      <c r="K32" s="32"/>
      <c r="L32" s="32">
        <f t="shared" si="7"/>
        <v>0</v>
      </c>
      <c r="M32" s="116"/>
      <c r="N32" s="126"/>
      <c r="O32" s="50"/>
    </row>
    <row r="33" spans="2:15" x14ac:dyDescent="0.25">
      <c r="B33" s="112" t="s">
        <v>67</v>
      </c>
      <c r="D33" s="10">
        <v>4</v>
      </c>
      <c r="E33" s="112" t="s">
        <v>8</v>
      </c>
      <c r="F33" s="32"/>
      <c r="G33" s="32">
        <f t="shared" si="6"/>
        <v>0</v>
      </c>
      <c r="H33" s="32"/>
      <c r="I33" s="32"/>
      <c r="J33" s="32">
        <f t="shared" si="10"/>
        <v>0</v>
      </c>
      <c r="K33" s="32"/>
      <c r="L33" s="32">
        <f t="shared" si="7"/>
        <v>0</v>
      </c>
      <c r="M33" s="116"/>
      <c r="N33" s="126"/>
      <c r="O33" s="50"/>
    </row>
    <row r="34" spans="2:15" x14ac:dyDescent="0.25">
      <c r="B34" s="115" t="s">
        <v>132</v>
      </c>
      <c r="D34" s="10">
        <v>2</v>
      </c>
      <c r="E34" s="112" t="s">
        <v>8</v>
      </c>
      <c r="F34" s="32"/>
      <c r="G34" s="32">
        <f t="shared" si="6"/>
        <v>0</v>
      </c>
      <c r="H34" s="32"/>
      <c r="I34" s="53"/>
      <c r="J34" s="32">
        <f t="shared" si="10"/>
        <v>0</v>
      </c>
      <c r="K34" s="32"/>
      <c r="L34" s="32">
        <f t="shared" si="7"/>
        <v>0</v>
      </c>
      <c r="M34" s="116"/>
      <c r="N34" s="126"/>
      <c r="O34" s="114"/>
    </row>
    <row r="35" spans="2:15" x14ac:dyDescent="0.25">
      <c r="B35" s="112" t="s">
        <v>36</v>
      </c>
      <c r="D35" s="10">
        <v>4</v>
      </c>
      <c r="E35" s="112" t="s">
        <v>9</v>
      </c>
      <c r="F35" s="32"/>
      <c r="G35" s="32">
        <f t="shared" si="6"/>
        <v>0</v>
      </c>
      <c r="H35" s="32"/>
      <c r="I35" s="32"/>
      <c r="J35" s="32">
        <f t="shared" si="10"/>
        <v>0</v>
      </c>
      <c r="K35" s="32"/>
      <c r="L35" s="32">
        <f t="shared" si="7"/>
        <v>0</v>
      </c>
      <c r="M35" s="116"/>
      <c r="N35" s="126"/>
    </row>
    <row r="36" spans="2:15" x14ac:dyDescent="0.25">
      <c r="B36" s="10" t="s">
        <v>33</v>
      </c>
      <c r="D36" s="10">
        <v>8</v>
      </c>
      <c r="E36" s="112" t="s">
        <v>8</v>
      </c>
      <c r="F36" s="32"/>
      <c r="G36" s="32">
        <f t="shared" si="6"/>
        <v>0</v>
      </c>
      <c r="H36" s="32"/>
      <c r="I36" s="32"/>
      <c r="J36" s="32">
        <f t="shared" si="10"/>
        <v>0</v>
      </c>
      <c r="K36" s="32"/>
      <c r="L36" s="32">
        <f t="shared" si="7"/>
        <v>0</v>
      </c>
      <c r="M36" s="116"/>
      <c r="N36" s="126"/>
    </row>
    <row r="37" spans="2:15" x14ac:dyDescent="0.25">
      <c r="B37" s="10" t="s">
        <v>30</v>
      </c>
      <c r="D37" s="10">
        <v>1</v>
      </c>
      <c r="E37" s="112" t="s">
        <v>8</v>
      </c>
      <c r="F37" s="32"/>
      <c r="G37" s="32">
        <f t="shared" si="6"/>
        <v>0</v>
      </c>
      <c r="H37" s="32"/>
      <c r="I37" s="32"/>
      <c r="J37" s="32">
        <f t="shared" si="10"/>
        <v>0</v>
      </c>
      <c r="K37" s="32"/>
      <c r="L37" s="32">
        <f t="shared" si="7"/>
        <v>0</v>
      </c>
      <c r="M37" s="116"/>
      <c r="N37" s="126"/>
    </row>
    <row r="38" spans="2:15" x14ac:dyDescent="0.25">
      <c r="B38" s="10" t="s">
        <v>31</v>
      </c>
      <c r="D38" s="10">
        <v>1</v>
      </c>
      <c r="E38" s="112" t="s">
        <v>46</v>
      </c>
      <c r="F38" s="53"/>
      <c r="G38" s="32">
        <f t="shared" si="6"/>
        <v>0</v>
      </c>
      <c r="H38" s="32"/>
      <c r="I38" s="53"/>
      <c r="J38" s="32">
        <f t="shared" si="10"/>
        <v>0</v>
      </c>
      <c r="K38" s="32"/>
      <c r="L38" s="32">
        <f t="shared" si="7"/>
        <v>0</v>
      </c>
      <c r="M38" s="116"/>
      <c r="N38" s="126"/>
    </row>
    <row r="39" spans="2:15" x14ac:dyDescent="0.25">
      <c r="B39" s="10" t="s">
        <v>13</v>
      </c>
      <c r="C39" s="8"/>
      <c r="D39" s="8">
        <v>5</v>
      </c>
      <c r="E39" s="8" t="s">
        <v>14</v>
      </c>
      <c r="F39" s="33"/>
      <c r="G39" s="33"/>
      <c r="H39" s="33"/>
      <c r="I39" s="32"/>
      <c r="J39" s="33">
        <f>SUM(J9:J38)</f>
        <v>0</v>
      </c>
      <c r="K39" s="32"/>
      <c r="L39" s="32">
        <f>J39/100*D39</f>
        <v>0</v>
      </c>
      <c r="M39" s="116"/>
      <c r="N39" s="32"/>
      <c r="O39" s="9"/>
    </row>
    <row r="40" spans="2:15" x14ac:dyDescent="0.25">
      <c r="B40" s="113" t="s">
        <v>154</v>
      </c>
      <c r="C40" s="46"/>
      <c r="D40" s="46">
        <f>SUM(D9:D39)</f>
        <v>412</v>
      </c>
      <c r="E40" s="46"/>
      <c r="F40" s="47"/>
      <c r="G40" s="47"/>
      <c r="H40" s="47"/>
      <c r="I40" s="47"/>
      <c r="J40" s="47"/>
      <c r="K40" s="47"/>
      <c r="L40" s="47"/>
      <c r="M40" s="105">
        <f>SUM(L10:L39)</f>
        <v>0</v>
      </c>
      <c r="N40" s="9"/>
      <c r="O40" s="118"/>
    </row>
  </sheetData>
  <mergeCells count="3">
    <mergeCell ref="B1:F3"/>
    <mergeCell ref="F4:G4"/>
    <mergeCell ref="I4:J4"/>
  </mergeCells>
  <printOptions gridLines="1"/>
  <pageMargins left="0.70866141732283472" right="0.70866141732283472" top="0.78740157480314965" bottom="0.78740157480314965" header="0.31496062992125984" footer="0.31496062992125984"/>
  <pageSetup paperSize="9" scale="87" orientation="landscape" horizontalDpi="0" verticalDpi="0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38"/>
  <sheetViews>
    <sheetView topLeftCell="A4" zoomScaleNormal="100" workbookViewId="0">
      <selection activeCell="I9" sqref="I9:I36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5.140625" style="10" customWidth="1"/>
    <col min="5" max="5" width="4.140625" style="10" customWidth="1"/>
    <col min="6" max="6" width="11.140625" style="9" customWidth="1"/>
    <col min="7" max="7" width="10.5703125" style="9" customWidth="1"/>
    <col min="8" max="8" width="1" style="9" customWidth="1"/>
    <col min="9" max="9" width="11.28515625" style="9" customWidth="1"/>
    <col min="10" max="10" width="11.5703125" style="9" customWidth="1"/>
    <col min="11" max="11" width="1.140625" style="9" customWidth="1"/>
    <col min="12" max="12" width="10.7109375" style="9" customWidth="1"/>
    <col min="13" max="13" width="13.7109375" style="106" customWidth="1"/>
    <col min="14" max="14" width="14.7109375" style="10" customWidth="1"/>
    <col min="15" max="16384" width="9.140625" style="10"/>
  </cols>
  <sheetData>
    <row r="1" spans="2:15" ht="14.25" customHeight="1" x14ac:dyDescent="0.25">
      <c r="B1" s="168" t="s">
        <v>75</v>
      </c>
      <c r="C1" s="169"/>
      <c r="D1" s="169"/>
      <c r="E1" s="169"/>
      <c r="F1" s="169"/>
    </row>
    <row r="2" spans="2:15" ht="14.25" customHeight="1" x14ac:dyDescent="0.25">
      <c r="B2" s="168"/>
      <c r="C2" s="169"/>
      <c r="D2" s="169"/>
      <c r="E2" s="169"/>
      <c r="F2" s="169"/>
    </row>
    <row r="3" spans="2:15" ht="14.25" customHeight="1" x14ac:dyDescent="0.25">
      <c r="B3" s="170"/>
      <c r="C3" s="170"/>
      <c r="D3" s="170"/>
      <c r="E3" s="170"/>
      <c r="F3" s="170"/>
      <c r="G3" s="107"/>
      <c r="H3" s="107"/>
      <c r="I3" s="107"/>
      <c r="J3" s="107"/>
      <c r="K3" s="107"/>
      <c r="L3" s="107"/>
    </row>
    <row r="4" spans="2:15" s="27" customFormat="1" ht="30" x14ac:dyDescent="0.25">
      <c r="B4" s="108" t="s">
        <v>39</v>
      </c>
      <c r="F4" s="172" t="s">
        <v>1</v>
      </c>
      <c r="G4" s="172"/>
      <c r="H4" s="109"/>
      <c r="I4" s="172" t="s">
        <v>2</v>
      </c>
      <c r="J4" s="172"/>
      <c r="K4" s="109"/>
      <c r="L4" s="109" t="s">
        <v>3</v>
      </c>
      <c r="M4" s="110"/>
      <c r="N4" s="8"/>
    </row>
    <row r="5" spans="2:15" ht="6" customHeight="1" x14ac:dyDescent="0.25"/>
    <row r="6" spans="2:15" ht="14.25" customHeight="1" x14ac:dyDescent="0.25">
      <c r="G6" s="67" t="s">
        <v>10</v>
      </c>
      <c r="H6" s="67"/>
      <c r="I6" s="67"/>
      <c r="J6" s="67" t="s">
        <v>11</v>
      </c>
    </row>
    <row r="7" spans="2:15" ht="14.25" customHeight="1" x14ac:dyDescent="0.25">
      <c r="G7" s="67"/>
      <c r="H7" s="67"/>
      <c r="I7" s="67"/>
      <c r="J7" s="67"/>
    </row>
    <row r="8" spans="2:15" x14ac:dyDescent="0.25">
      <c r="B8" s="29" t="s">
        <v>183</v>
      </c>
      <c r="N8" s="9"/>
    </row>
    <row r="9" spans="2:15" x14ac:dyDescent="0.25">
      <c r="B9" s="117" t="s">
        <v>184</v>
      </c>
      <c r="D9" s="10">
        <v>1</v>
      </c>
      <c r="E9" s="112" t="s">
        <v>8</v>
      </c>
      <c r="F9" s="32"/>
      <c r="G9" s="32">
        <f t="shared" ref="G9:G11" si="0">F9*D9</f>
        <v>0</v>
      </c>
      <c r="H9" s="32"/>
      <c r="I9" s="32"/>
      <c r="J9" s="32">
        <f t="shared" ref="J9:J10" si="1">I9*D9</f>
        <v>0</v>
      </c>
      <c r="K9" s="32"/>
      <c r="L9" s="32">
        <f t="shared" ref="L9:L10" si="2">SUM(G9+J9)</f>
        <v>0</v>
      </c>
      <c r="N9" s="126"/>
      <c r="O9" s="50"/>
    </row>
    <row r="10" spans="2:15" x14ac:dyDescent="0.25">
      <c r="B10" s="117" t="s">
        <v>185</v>
      </c>
      <c r="D10" s="10">
        <v>1</v>
      </c>
      <c r="E10" s="112" t="s">
        <v>8</v>
      </c>
      <c r="F10" s="32"/>
      <c r="G10" s="32">
        <f t="shared" si="0"/>
        <v>0</v>
      </c>
      <c r="H10" s="32"/>
      <c r="I10" s="32"/>
      <c r="J10" s="32">
        <f t="shared" si="1"/>
        <v>0</v>
      </c>
      <c r="K10" s="32"/>
      <c r="L10" s="32">
        <f t="shared" si="2"/>
        <v>0</v>
      </c>
      <c r="N10" s="126"/>
      <c r="O10" s="50"/>
    </row>
    <row r="11" spans="2:15" x14ac:dyDescent="0.25">
      <c r="B11" s="111" t="s">
        <v>205</v>
      </c>
      <c r="D11" s="10">
        <v>10</v>
      </c>
      <c r="E11" s="112" t="s">
        <v>12</v>
      </c>
      <c r="F11" s="32"/>
      <c r="G11" s="32">
        <f t="shared" si="0"/>
        <v>0</v>
      </c>
      <c r="H11" s="32"/>
      <c r="I11" s="32"/>
      <c r="J11" s="32"/>
      <c r="K11" s="32"/>
      <c r="L11" s="32">
        <f t="shared" ref="L11" si="3">SUM(G11+J11)</f>
        <v>0</v>
      </c>
      <c r="M11" s="126"/>
      <c r="N11" s="126"/>
      <c r="O11" s="50"/>
    </row>
    <row r="12" spans="2:15" x14ac:dyDescent="0.25">
      <c r="B12" s="111" t="s">
        <v>203</v>
      </c>
      <c r="D12" s="10">
        <v>74</v>
      </c>
      <c r="E12" s="112" t="s">
        <v>46</v>
      </c>
      <c r="F12" s="32"/>
      <c r="G12" s="32">
        <f t="shared" ref="G12:G36" si="4">F12*D12</f>
        <v>0</v>
      </c>
      <c r="H12" s="32"/>
      <c r="I12" s="32"/>
      <c r="J12" s="32"/>
      <c r="K12" s="32"/>
      <c r="L12" s="32">
        <f t="shared" ref="L12:L36" si="5">SUM(G12+J12)</f>
        <v>0</v>
      </c>
      <c r="N12" s="126"/>
      <c r="O12" s="50"/>
    </row>
    <row r="13" spans="2:15" x14ac:dyDescent="0.25">
      <c r="B13" s="111" t="s">
        <v>204</v>
      </c>
      <c r="D13" s="10">
        <v>74</v>
      </c>
      <c r="E13" s="112" t="s">
        <v>46</v>
      </c>
      <c r="F13" s="32"/>
      <c r="G13" s="32">
        <f t="shared" ref="G13" si="6">F13*D13</f>
        <v>0</v>
      </c>
      <c r="H13" s="32"/>
      <c r="I13" s="32"/>
      <c r="J13" s="32"/>
      <c r="K13" s="32"/>
      <c r="L13" s="32">
        <f t="shared" ref="L13" si="7">SUM(G13+J13)</f>
        <v>0</v>
      </c>
      <c r="M13" s="126"/>
      <c r="N13" s="126"/>
      <c r="O13" s="50"/>
    </row>
    <row r="14" spans="2:15" x14ac:dyDescent="0.25">
      <c r="B14" s="112" t="s">
        <v>122</v>
      </c>
      <c r="D14" s="10">
        <v>2</v>
      </c>
      <c r="E14" s="112" t="s">
        <v>8</v>
      </c>
      <c r="F14" s="32"/>
      <c r="G14" s="32">
        <f t="shared" si="4"/>
        <v>0</v>
      </c>
      <c r="H14" s="32"/>
      <c r="I14" s="32"/>
      <c r="J14" s="32">
        <f t="shared" ref="J14:J36" si="8">I14*D14</f>
        <v>0</v>
      </c>
      <c r="K14" s="32"/>
      <c r="L14" s="32">
        <f t="shared" si="5"/>
        <v>0</v>
      </c>
      <c r="N14" s="126"/>
      <c r="O14" s="114"/>
    </row>
    <row r="15" spans="2:15" x14ac:dyDescent="0.25">
      <c r="B15" s="112" t="s">
        <v>123</v>
      </c>
      <c r="D15" s="10">
        <v>2</v>
      </c>
      <c r="E15" s="112" t="s">
        <v>8</v>
      </c>
      <c r="F15" s="32"/>
      <c r="G15" s="32">
        <f t="shared" si="4"/>
        <v>0</v>
      </c>
      <c r="H15" s="32"/>
      <c r="I15" s="53"/>
      <c r="J15" s="32">
        <f t="shared" si="8"/>
        <v>0</v>
      </c>
      <c r="K15" s="32"/>
      <c r="L15" s="32">
        <f t="shared" si="5"/>
        <v>0</v>
      </c>
      <c r="N15" s="126"/>
      <c r="O15" s="50"/>
    </row>
    <row r="16" spans="2:15" x14ac:dyDescent="0.25">
      <c r="B16" s="112" t="s">
        <v>68</v>
      </c>
      <c r="D16" s="10">
        <v>2</v>
      </c>
      <c r="E16" s="112" t="s">
        <v>8</v>
      </c>
      <c r="F16" s="32"/>
      <c r="G16" s="32">
        <f t="shared" si="4"/>
        <v>0</v>
      </c>
      <c r="H16" s="32"/>
      <c r="I16" s="53"/>
      <c r="J16" s="32">
        <f t="shared" si="8"/>
        <v>0</v>
      </c>
      <c r="K16" s="32"/>
      <c r="L16" s="32">
        <f t="shared" si="5"/>
        <v>0</v>
      </c>
      <c r="N16" s="126"/>
    </row>
    <row r="17" spans="2:15" x14ac:dyDescent="0.25">
      <c r="B17" s="112" t="s">
        <v>126</v>
      </c>
      <c r="D17" s="10">
        <v>1</v>
      </c>
      <c r="E17" s="112" t="s">
        <v>8</v>
      </c>
      <c r="F17" s="32"/>
      <c r="G17" s="32">
        <f t="shared" si="4"/>
        <v>0</v>
      </c>
      <c r="H17" s="32"/>
      <c r="I17" s="53"/>
      <c r="J17" s="32">
        <f t="shared" si="8"/>
        <v>0</v>
      </c>
      <c r="K17" s="32"/>
      <c r="L17" s="32">
        <f t="shared" si="5"/>
        <v>0</v>
      </c>
      <c r="N17" s="126"/>
    </row>
    <row r="18" spans="2:15" x14ac:dyDescent="0.25">
      <c r="B18" s="112" t="s">
        <v>125</v>
      </c>
      <c r="D18" s="10">
        <v>24</v>
      </c>
      <c r="E18" s="112" t="s">
        <v>8</v>
      </c>
      <c r="F18" s="32"/>
      <c r="G18" s="32">
        <f t="shared" si="4"/>
        <v>0</v>
      </c>
      <c r="H18" s="32"/>
      <c r="I18" s="53"/>
      <c r="J18" s="32">
        <f t="shared" si="8"/>
        <v>0</v>
      </c>
      <c r="K18" s="32"/>
      <c r="L18" s="32">
        <f t="shared" si="5"/>
        <v>0</v>
      </c>
      <c r="N18" s="126"/>
      <c r="O18" s="114"/>
    </row>
    <row r="19" spans="2:15" x14ac:dyDescent="0.25">
      <c r="B19" s="112" t="s">
        <v>42</v>
      </c>
      <c r="D19" s="10">
        <v>45</v>
      </c>
      <c r="E19" s="112" t="s">
        <v>8</v>
      </c>
      <c r="F19" s="32"/>
      <c r="G19" s="32">
        <f t="shared" si="4"/>
        <v>0</v>
      </c>
      <c r="H19" s="32"/>
      <c r="I19" s="53"/>
      <c r="J19" s="32">
        <f t="shared" si="8"/>
        <v>0</v>
      </c>
      <c r="K19" s="32"/>
      <c r="L19" s="32">
        <f t="shared" si="5"/>
        <v>0</v>
      </c>
      <c r="N19" s="126"/>
      <c r="O19" s="114"/>
    </row>
    <row r="20" spans="2:15" x14ac:dyDescent="0.25">
      <c r="B20" s="112" t="s">
        <v>127</v>
      </c>
      <c r="D20" s="10">
        <v>2</v>
      </c>
      <c r="E20" s="112" t="s">
        <v>8</v>
      </c>
      <c r="F20" s="32"/>
      <c r="G20" s="32">
        <f t="shared" si="4"/>
        <v>0</v>
      </c>
      <c r="H20" s="32"/>
      <c r="I20" s="53"/>
      <c r="J20" s="32">
        <f t="shared" si="8"/>
        <v>0</v>
      </c>
      <c r="K20" s="32"/>
      <c r="L20" s="32">
        <f t="shared" si="5"/>
        <v>0</v>
      </c>
      <c r="N20" s="126"/>
      <c r="O20" s="114"/>
    </row>
    <row r="21" spans="2:15" x14ac:dyDescent="0.25">
      <c r="B21" s="112" t="s">
        <v>128</v>
      </c>
      <c r="D21" s="10">
        <v>4</v>
      </c>
      <c r="E21" s="112" t="s">
        <v>8</v>
      </c>
      <c r="F21" s="32"/>
      <c r="G21" s="32">
        <f t="shared" si="4"/>
        <v>0</v>
      </c>
      <c r="H21" s="32"/>
      <c r="I21" s="53"/>
      <c r="J21" s="32">
        <f t="shared" si="8"/>
        <v>0</v>
      </c>
      <c r="K21" s="32"/>
      <c r="L21" s="32">
        <f t="shared" si="5"/>
        <v>0</v>
      </c>
      <c r="N21" s="126"/>
      <c r="O21" s="114"/>
    </row>
    <row r="22" spans="2:15" x14ac:dyDescent="0.25">
      <c r="B22" s="112" t="s">
        <v>129</v>
      </c>
      <c r="D22" s="10">
        <v>1</v>
      </c>
      <c r="E22" s="112" t="s">
        <v>8</v>
      </c>
      <c r="F22" s="32"/>
      <c r="G22" s="32">
        <f t="shared" si="4"/>
        <v>0</v>
      </c>
      <c r="H22" s="32"/>
      <c r="I22" s="53"/>
      <c r="J22" s="32">
        <f t="shared" si="8"/>
        <v>0</v>
      </c>
      <c r="K22" s="32"/>
      <c r="L22" s="32">
        <f t="shared" si="5"/>
        <v>0</v>
      </c>
      <c r="N22" s="126"/>
      <c r="O22" s="114"/>
    </row>
    <row r="23" spans="2:15" x14ac:dyDescent="0.25">
      <c r="B23" s="112" t="s">
        <v>130</v>
      </c>
      <c r="D23" s="10">
        <v>1</v>
      </c>
      <c r="E23" s="112" t="s">
        <v>8</v>
      </c>
      <c r="F23" s="32"/>
      <c r="G23" s="32">
        <f t="shared" si="4"/>
        <v>0</v>
      </c>
      <c r="H23" s="32"/>
      <c r="I23" s="53"/>
      <c r="J23" s="32">
        <f t="shared" si="8"/>
        <v>0</v>
      </c>
      <c r="K23" s="32"/>
      <c r="L23" s="32">
        <f t="shared" si="5"/>
        <v>0</v>
      </c>
      <c r="N23" s="126"/>
      <c r="O23" s="114"/>
    </row>
    <row r="24" spans="2:15" x14ac:dyDescent="0.25">
      <c r="B24" s="112" t="s">
        <v>43</v>
      </c>
      <c r="D24" s="10">
        <v>5</v>
      </c>
      <c r="E24" s="112" t="s">
        <v>8</v>
      </c>
      <c r="F24" s="32"/>
      <c r="G24" s="32">
        <f t="shared" si="4"/>
        <v>0</v>
      </c>
      <c r="H24" s="32"/>
      <c r="I24" s="53"/>
      <c r="J24" s="32">
        <f t="shared" si="8"/>
        <v>0</v>
      </c>
      <c r="K24" s="32"/>
      <c r="L24" s="32">
        <f t="shared" si="5"/>
        <v>0</v>
      </c>
      <c r="N24" s="126"/>
      <c r="O24" s="114"/>
    </row>
    <row r="25" spans="2:15" x14ac:dyDescent="0.25">
      <c r="B25" s="112" t="s">
        <v>66</v>
      </c>
      <c r="D25" s="10">
        <v>2</v>
      </c>
      <c r="E25" s="112" t="s">
        <v>8</v>
      </c>
      <c r="F25" s="32"/>
      <c r="G25" s="32">
        <f t="shared" si="4"/>
        <v>0</v>
      </c>
      <c r="H25" s="32"/>
      <c r="I25" s="53"/>
      <c r="J25" s="32">
        <f t="shared" si="8"/>
        <v>0</v>
      </c>
      <c r="K25" s="32"/>
      <c r="L25" s="32">
        <f t="shared" si="5"/>
        <v>0</v>
      </c>
      <c r="N25" s="126"/>
      <c r="O25" s="50"/>
    </row>
    <row r="26" spans="2:15" x14ac:dyDescent="0.25">
      <c r="B26" s="112" t="s">
        <v>131</v>
      </c>
      <c r="D26" s="10">
        <v>1</v>
      </c>
      <c r="E26" s="112" t="s">
        <v>8</v>
      </c>
      <c r="F26" s="32"/>
      <c r="G26" s="32">
        <f t="shared" si="4"/>
        <v>0</v>
      </c>
      <c r="H26" s="32"/>
      <c r="I26" s="53"/>
      <c r="J26" s="32">
        <f t="shared" si="8"/>
        <v>0</v>
      </c>
      <c r="K26" s="32"/>
      <c r="L26" s="32">
        <f t="shared" si="5"/>
        <v>0</v>
      </c>
      <c r="N26" s="126"/>
      <c r="O26" s="114"/>
    </row>
    <row r="27" spans="2:15" x14ac:dyDescent="0.25">
      <c r="B27" s="112" t="s">
        <v>65</v>
      </c>
      <c r="D27" s="10">
        <v>2</v>
      </c>
      <c r="E27" s="112" t="s">
        <v>8</v>
      </c>
      <c r="F27" s="32"/>
      <c r="G27" s="32">
        <f t="shared" si="4"/>
        <v>0</v>
      </c>
      <c r="H27" s="32"/>
      <c r="I27" s="53"/>
      <c r="J27" s="32">
        <f t="shared" si="8"/>
        <v>0</v>
      </c>
      <c r="K27" s="32"/>
      <c r="L27" s="32">
        <f t="shared" si="5"/>
        <v>0</v>
      </c>
      <c r="N27" s="126"/>
      <c r="O27" s="50"/>
    </row>
    <row r="28" spans="2:15" x14ac:dyDescent="0.25">
      <c r="B28" s="112" t="s">
        <v>133</v>
      </c>
      <c r="D28" s="10">
        <v>2</v>
      </c>
      <c r="E28" s="112" t="s">
        <v>8</v>
      </c>
      <c r="F28" s="32"/>
      <c r="G28" s="32">
        <f t="shared" si="4"/>
        <v>0</v>
      </c>
      <c r="H28" s="32"/>
      <c r="I28" s="53"/>
      <c r="J28" s="32">
        <f t="shared" si="8"/>
        <v>0</v>
      </c>
      <c r="K28" s="32"/>
      <c r="L28" s="32">
        <f t="shared" si="5"/>
        <v>0</v>
      </c>
      <c r="N28" s="126"/>
      <c r="O28" s="50"/>
    </row>
    <row r="29" spans="2:15" x14ac:dyDescent="0.25">
      <c r="B29" s="112" t="s">
        <v>124</v>
      </c>
      <c r="D29" s="10">
        <v>2</v>
      </c>
      <c r="E29" s="112" t="s">
        <v>8</v>
      </c>
      <c r="F29" s="32"/>
      <c r="G29" s="32">
        <f t="shared" si="4"/>
        <v>0</v>
      </c>
      <c r="H29" s="32"/>
      <c r="I29" s="32"/>
      <c r="J29" s="32">
        <f t="shared" si="8"/>
        <v>0</v>
      </c>
      <c r="K29" s="32"/>
      <c r="L29" s="32">
        <f t="shared" si="5"/>
        <v>0</v>
      </c>
      <c r="N29" s="126"/>
      <c r="O29" s="50"/>
    </row>
    <row r="30" spans="2:15" x14ac:dyDescent="0.25">
      <c r="B30" s="112" t="s">
        <v>67</v>
      </c>
      <c r="D30" s="10">
        <v>4</v>
      </c>
      <c r="E30" s="112" t="s">
        <v>8</v>
      </c>
      <c r="F30" s="32"/>
      <c r="G30" s="32">
        <f t="shared" si="4"/>
        <v>0</v>
      </c>
      <c r="H30" s="32"/>
      <c r="I30" s="32"/>
      <c r="J30" s="32">
        <f t="shared" si="8"/>
        <v>0</v>
      </c>
      <c r="K30" s="32"/>
      <c r="L30" s="32">
        <f t="shared" si="5"/>
        <v>0</v>
      </c>
      <c r="N30" s="126"/>
      <c r="O30" s="50"/>
    </row>
    <row r="31" spans="2:15" x14ac:dyDescent="0.25">
      <c r="B31" s="115" t="s">
        <v>132</v>
      </c>
      <c r="D31" s="10">
        <v>2</v>
      </c>
      <c r="E31" s="112" t="s">
        <v>8</v>
      </c>
      <c r="F31" s="32"/>
      <c r="G31" s="32">
        <f t="shared" si="4"/>
        <v>0</v>
      </c>
      <c r="H31" s="32"/>
      <c r="I31" s="53"/>
      <c r="J31" s="32">
        <f t="shared" si="8"/>
        <v>0</v>
      </c>
      <c r="K31" s="32"/>
      <c r="L31" s="32">
        <f t="shared" si="5"/>
        <v>0</v>
      </c>
      <c r="N31" s="126"/>
      <c r="O31" s="114"/>
    </row>
    <row r="32" spans="2:15" x14ac:dyDescent="0.25">
      <c r="B32" s="115" t="s">
        <v>45</v>
      </c>
      <c r="D32" s="10">
        <v>1</v>
      </c>
      <c r="E32" s="112" t="s">
        <v>8</v>
      </c>
      <c r="F32" s="32"/>
      <c r="G32" s="32">
        <f t="shared" si="4"/>
        <v>0</v>
      </c>
      <c r="H32" s="32"/>
      <c r="I32" s="53"/>
      <c r="J32" s="32">
        <f t="shared" si="8"/>
        <v>0</v>
      </c>
      <c r="K32" s="32"/>
      <c r="L32" s="32">
        <f t="shared" si="5"/>
        <v>0</v>
      </c>
      <c r="N32" s="126"/>
      <c r="O32" s="114"/>
    </row>
    <row r="33" spans="2:15" x14ac:dyDescent="0.25">
      <c r="B33" s="112" t="s">
        <v>36</v>
      </c>
      <c r="D33" s="10">
        <v>2.5</v>
      </c>
      <c r="E33" s="112" t="s">
        <v>9</v>
      </c>
      <c r="F33" s="32"/>
      <c r="G33" s="32">
        <f t="shared" si="4"/>
        <v>0</v>
      </c>
      <c r="H33" s="32"/>
      <c r="I33" s="32"/>
      <c r="J33" s="32">
        <f t="shared" si="8"/>
        <v>0</v>
      </c>
      <c r="K33" s="32"/>
      <c r="L33" s="32">
        <f t="shared" si="5"/>
        <v>0</v>
      </c>
      <c r="N33" s="126"/>
    </row>
    <row r="34" spans="2:15" x14ac:dyDescent="0.25">
      <c r="B34" s="10" t="s">
        <v>33</v>
      </c>
      <c r="D34" s="10">
        <v>8</v>
      </c>
      <c r="E34" s="112" t="s">
        <v>8</v>
      </c>
      <c r="F34" s="32"/>
      <c r="G34" s="32">
        <f t="shared" si="4"/>
        <v>0</v>
      </c>
      <c r="H34" s="32"/>
      <c r="I34" s="32"/>
      <c r="J34" s="32">
        <f t="shared" si="8"/>
        <v>0</v>
      </c>
      <c r="K34" s="32"/>
      <c r="L34" s="32">
        <f t="shared" si="5"/>
        <v>0</v>
      </c>
      <c r="M34" s="32"/>
      <c r="N34" s="126"/>
    </row>
    <row r="35" spans="2:15" x14ac:dyDescent="0.25">
      <c r="B35" s="10" t="s">
        <v>30</v>
      </c>
      <c r="D35" s="10">
        <v>1</v>
      </c>
      <c r="E35" s="112" t="s">
        <v>8</v>
      </c>
      <c r="F35" s="32"/>
      <c r="G35" s="32">
        <f t="shared" si="4"/>
        <v>0</v>
      </c>
      <c r="H35" s="32"/>
      <c r="I35" s="32"/>
      <c r="J35" s="32">
        <f t="shared" si="8"/>
        <v>0</v>
      </c>
      <c r="K35" s="32"/>
      <c r="L35" s="32">
        <f t="shared" si="5"/>
        <v>0</v>
      </c>
      <c r="M35" s="32"/>
      <c r="N35" s="126"/>
    </row>
    <row r="36" spans="2:15" x14ac:dyDescent="0.25">
      <c r="B36" s="10" t="s">
        <v>31</v>
      </c>
      <c r="D36" s="10">
        <v>1</v>
      </c>
      <c r="E36" s="112" t="s">
        <v>46</v>
      </c>
      <c r="F36" s="53"/>
      <c r="G36" s="32">
        <f t="shared" si="4"/>
        <v>0</v>
      </c>
      <c r="H36" s="32"/>
      <c r="I36" s="53"/>
      <c r="J36" s="32">
        <f t="shared" si="8"/>
        <v>0</v>
      </c>
      <c r="K36" s="32"/>
      <c r="L36" s="32">
        <f t="shared" si="5"/>
        <v>0</v>
      </c>
      <c r="M36" s="32"/>
      <c r="N36" s="126"/>
    </row>
    <row r="37" spans="2:15" x14ac:dyDescent="0.25">
      <c r="B37" s="10" t="s">
        <v>13</v>
      </c>
      <c r="C37" s="8"/>
      <c r="D37" s="8">
        <v>5</v>
      </c>
      <c r="E37" s="8" t="s">
        <v>14</v>
      </c>
      <c r="F37" s="33"/>
      <c r="G37" s="33"/>
      <c r="H37" s="33"/>
      <c r="I37" s="32"/>
      <c r="J37" s="33">
        <f>SUM(J9:J36)</f>
        <v>0</v>
      </c>
      <c r="K37" s="32"/>
      <c r="L37" s="32">
        <f>J37/100*D37</f>
        <v>0</v>
      </c>
      <c r="M37" s="32"/>
      <c r="N37" s="9"/>
      <c r="O37" s="9"/>
    </row>
    <row r="38" spans="2:15" x14ac:dyDescent="0.25">
      <c r="B38" s="113" t="s">
        <v>73</v>
      </c>
      <c r="C38" s="46"/>
      <c r="D38" s="46"/>
      <c r="E38" s="46"/>
      <c r="F38" s="47"/>
      <c r="G38" s="47"/>
      <c r="H38" s="47"/>
      <c r="I38" s="47"/>
      <c r="J38" s="47"/>
      <c r="K38" s="47"/>
      <c r="L38" s="47"/>
      <c r="M38" s="105">
        <f>SUM(L9:L37)</f>
        <v>0</v>
      </c>
      <c r="N38" s="9"/>
      <c r="O38" s="118"/>
    </row>
  </sheetData>
  <mergeCells count="3">
    <mergeCell ref="B1:F3"/>
    <mergeCell ref="F4:G4"/>
    <mergeCell ref="I4:J4"/>
  </mergeCells>
  <printOptions gridLines="1"/>
  <pageMargins left="0.70866141732283472" right="0.70866141732283472" top="0.78740157480314965" bottom="0.78740157480314965" header="0.31496062992125984" footer="0.31496062992125984"/>
  <pageSetup paperSize="9" scale="87" fitToHeight="4" orientation="landscape" r:id="rId1"/>
  <headerFoot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F2346-6DC3-4FC0-8C18-45B84583D037}">
  <dimension ref="B1:O15"/>
  <sheetViews>
    <sheetView zoomScaleNormal="100" workbookViewId="0">
      <selection activeCell="I8" sqref="I8:I13"/>
    </sheetView>
  </sheetViews>
  <sheetFormatPr defaultColWidth="9.140625" defaultRowHeight="15" x14ac:dyDescent="0.25"/>
  <cols>
    <col min="1" max="1" width="1.85546875" style="10" customWidth="1"/>
    <col min="2" max="2" width="65.7109375" style="10" customWidth="1"/>
    <col min="3" max="3" width="1.140625" style="10" customWidth="1"/>
    <col min="4" max="4" width="5.140625" style="10" customWidth="1"/>
    <col min="5" max="5" width="4.140625" style="10" customWidth="1"/>
    <col min="6" max="6" width="11.140625" style="9" customWidth="1"/>
    <col min="7" max="7" width="10.5703125" style="9" customWidth="1"/>
    <col min="8" max="8" width="1" style="9" customWidth="1"/>
    <col min="9" max="9" width="11.28515625" style="9" customWidth="1"/>
    <col min="10" max="10" width="11.5703125" style="9" customWidth="1"/>
    <col min="11" max="11" width="1.140625" style="9" customWidth="1"/>
    <col min="12" max="12" width="10.7109375" style="9" customWidth="1"/>
    <col min="13" max="13" width="13.7109375" style="106" customWidth="1"/>
    <col min="14" max="14" width="14.7109375" style="10" customWidth="1"/>
    <col min="15" max="16384" width="9.140625" style="10"/>
  </cols>
  <sheetData>
    <row r="1" spans="2:15" ht="14.25" customHeight="1" x14ac:dyDescent="0.25">
      <c r="B1" s="168" t="s">
        <v>75</v>
      </c>
      <c r="C1" s="169"/>
      <c r="D1" s="169"/>
      <c r="E1" s="169"/>
      <c r="F1" s="169"/>
    </row>
    <row r="2" spans="2:15" ht="14.25" customHeight="1" x14ac:dyDescent="0.25">
      <c r="B2" s="168"/>
      <c r="C2" s="169"/>
      <c r="D2" s="169"/>
      <c r="E2" s="169"/>
      <c r="F2" s="169"/>
    </row>
    <row r="3" spans="2:15" ht="14.25" customHeight="1" x14ac:dyDescent="0.25">
      <c r="B3" s="170"/>
      <c r="C3" s="170"/>
      <c r="D3" s="170"/>
      <c r="E3" s="170"/>
      <c r="F3" s="170"/>
      <c r="G3" s="107"/>
      <c r="H3" s="107"/>
      <c r="I3" s="107"/>
      <c r="J3" s="107"/>
      <c r="K3" s="107"/>
      <c r="L3" s="107"/>
    </row>
    <row r="4" spans="2:15" s="27" customFormat="1" ht="30" x14ac:dyDescent="0.25">
      <c r="B4" s="108" t="s">
        <v>39</v>
      </c>
      <c r="F4" s="172" t="s">
        <v>1</v>
      </c>
      <c r="G4" s="172"/>
      <c r="H4" s="109"/>
      <c r="I4" s="172" t="s">
        <v>2</v>
      </c>
      <c r="J4" s="172"/>
      <c r="K4" s="109"/>
      <c r="L4" s="109" t="s">
        <v>3</v>
      </c>
      <c r="M4" s="110"/>
      <c r="N4" s="8"/>
    </row>
    <row r="5" spans="2:15" ht="6" customHeight="1" x14ac:dyDescent="0.25"/>
    <row r="6" spans="2:15" ht="14.25" customHeight="1" x14ac:dyDescent="0.25">
      <c r="G6" s="67" t="s">
        <v>10</v>
      </c>
      <c r="H6" s="67"/>
      <c r="I6" s="67"/>
      <c r="J6" s="67" t="s">
        <v>11</v>
      </c>
    </row>
    <row r="7" spans="2:15" ht="14.25" customHeight="1" x14ac:dyDescent="0.25">
      <c r="G7" s="67"/>
      <c r="H7" s="67"/>
      <c r="I7" s="67"/>
      <c r="J7" s="67"/>
    </row>
    <row r="8" spans="2:15" x14ac:dyDescent="0.25">
      <c r="B8" s="29" t="s">
        <v>173</v>
      </c>
      <c r="N8" s="9"/>
    </row>
    <row r="9" spans="2:15" x14ac:dyDescent="0.25">
      <c r="B9" s="117" t="s">
        <v>159</v>
      </c>
      <c r="D9" s="10">
        <v>1</v>
      </c>
      <c r="E9" s="131" t="s">
        <v>46</v>
      </c>
      <c r="F9" s="32"/>
      <c r="G9" s="32">
        <f t="shared" ref="G9:G13" si="0">F9*D9</f>
        <v>0</v>
      </c>
      <c r="H9" s="32"/>
      <c r="I9" s="32"/>
      <c r="J9" s="32">
        <f t="shared" ref="J9:J13" si="1">I9*D9</f>
        <v>0</v>
      </c>
      <c r="K9" s="32"/>
      <c r="L9" s="32">
        <f t="shared" ref="L9:L13" si="2">SUM(G9+J9)</f>
        <v>0</v>
      </c>
      <c r="N9" s="99"/>
      <c r="O9" s="50"/>
    </row>
    <row r="10" spans="2:15" x14ac:dyDescent="0.25">
      <c r="B10" s="111" t="s">
        <v>157</v>
      </c>
      <c r="D10" s="10">
        <v>2</v>
      </c>
      <c r="E10" s="131" t="s">
        <v>8</v>
      </c>
      <c r="F10" s="32"/>
      <c r="G10" s="32">
        <f t="shared" si="0"/>
        <v>0</v>
      </c>
      <c r="H10" s="32"/>
      <c r="I10" s="32"/>
      <c r="J10" s="32">
        <f t="shared" si="1"/>
        <v>0</v>
      </c>
      <c r="K10" s="32"/>
      <c r="L10" s="32">
        <f t="shared" si="2"/>
        <v>0</v>
      </c>
      <c r="M10" s="57"/>
      <c r="N10" s="99"/>
    </row>
    <row r="11" spans="2:15" x14ac:dyDescent="0.25">
      <c r="B11" s="111" t="s">
        <v>146</v>
      </c>
      <c r="D11" s="10">
        <v>2</v>
      </c>
      <c r="E11" s="131" t="s">
        <v>8</v>
      </c>
      <c r="F11" s="32"/>
      <c r="G11" s="32">
        <f t="shared" si="0"/>
        <v>0</v>
      </c>
      <c r="H11" s="32"/>
      <c r="I11" s="32"/>
      <c r="J11" s="32">
        <f t="shared" si="1"/>
        <v>0</v>
      </c>
      <c r="K11" s="32"/>
      <c r="L11" s="32">
        <f t="shared" si="2"/>
        <v>0</v>
      </c>
      <c r="N11" s="99"/>
      <c r="O11" s="50"/>
    </row>
    <row r="12" spans="2:15" x14ac:dyDescent="0.25">
      <c r="B12" s="10" t="s">
        <v>30</v>
      </c>
      <c r="D12" s="10">
        <v>1</v>
      </c>
      <c r="E12" s="131" t="s">
        <v>8</v>
      </c>
      <c r="F12" s="32"/>
      <c r="G12" s="32">
        <f t="shared" si="0"/>
        <v>0</v>
      </c>
      <c r="H12" s="32"/>
      <c r="I12" s="32"/>
      <c r="J12" s="32">
        <f t="shared" si="1"/>
        <v>0</v>
      </c>
      <c r="K12" s="32"/>
      <c r="L12" s="32">
        <f t="shared" si="2"/>
        <v>0</v>
      </c>
      <c r="N12" s="99"/>
    </row>
    <row r="13" spans="2:15" x14ac:dyDescent="0.25">
      <c r="B13" s="10" t="s">
        <v>31</v>
      </c>
      <c r="D13" s="10">
        <v>1</v>
      </c>
      <c r="E13" s="131" t="s">
        <v>46</v>
      </c>
      <c r="F13" s="53"/>
      <c r="G13" s="32">
        <f t="shared" si="0"/>
        <v>0</v>
      </c>
      <c r="H13" s="32"/>
      <c r="I13" s="53"/>
      <c r="J13" s="32">
        <f t="shared" si="1"/>
        <v>0</v>
      </c>
      <c r="K13" s="32"/>
      <c r="L13" s="32">
        <f t="shared" si="2"/>
        <v>0</v>
      </c>
      <c r="N13" s="99"/>
    </row>
    <row r="14" spans="2:15" x14ac:dyDescent="0.25">
      <c r="B14" s="10" t="s">
        <v>13</v>
      </c>
      <c r="C14" s="8"/>
      <c r="D14" s="8">
        <v>5</v>
      </c>
      <c r="E14" s="8" t="s">
        <v>14</v>
      </c>
      <c r="F14" s="33"/>
      <c r="G14" s="33"/>
      <c r="H14" s="33"/>
      <c r="I14" s="32"/>
      <c r="J14" s="33">
        <f>SUM(J9:J13)</f>
        <v>0</v>
      </c>
      <c r="K14" s="32"/>
      <c r="L14" s="32">
        <f>J14/100*D14</f>
        <v>0</v>
      </c>
      <c r="N14" s="9"/>
      <c r="O14" s="9"/>
    </row>
    <row r="15" spans="2:15" x14ac:dyDescent="0.25">
      <c r="B15" s="113" t="s">
        <v>175</v>
      </c>
      <c r="C15" s="46"/>
      <c r="D15" s="46"/>
      <c r="E15" s="46"/>
      <c r="F15" s="47"/>
      <c r="G15" s="47"/>
      <c r="H15" s="47"/>
      <c r="I15" s="47"/>
      <c r="J15" s="47"/>
      <c r="K15" s="47"/>
      <c r="L15" s="47"/>
      <c r="M15" s="105">
        <f>SUM(L9:L14)</f>
        <v>0</v>
      </c>
      <c r="N15" s="9"/>
      <c r="O15" s="118"/>
    </row>
  </sheetData>
  <mergeCells count="3">
    <mergeCell ref="B1:F3"/>
    <mergeCell ref="F4:G4"/>
    <mergeCell ref="I4:J4"/>
  </mergeCells>
  <printOptions gridLines="1"/>
  <pageMargins left="0.70866141732283472" right="0.70866141732283472" top="0.78740157480314965" bottom="0.78740157480314965" header="0.31496062992125984" footer="0.31496062992125984"/>
  <pageSetup paperSize="9" scale="87" orientation="landscape" horizontalDpi="0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Rekapitulace</vt:lpstr>
      <vt:lpstr>Kabelové rozvody NN</vt:lpstr>
      <vt:lpstr> Elektroinstace </vt:lpstr>
      <vt:lpstr>Rozvodnice RH</vt:lpstr>
      <vt:lpstr>Rozvodnice R1</vt:lpstr>
      <vt:lpstr>Rozvodnice R2</vt:lpstr>
      <vt:lpstr>Rozvodnice R3 </vt:lpstr>
      <vt:lpstr>R-ATS</vt:lpstr>
      <vt:lpstr>' Elektroinstace '!Oblast_tisku</vt:lpstr>
      <vt:lpstr>'Kabelové rozvody NN'!Oblast_tisku</vt:lpstr>
      <vt:lpstr>Rekapitulace!Oblast_tisku</vt:lpstr>
      <vt:lpstr>'Rozvodnice R1'!Oblast_tisku</vt:lpstr>
      <vt:lpstr>'Rozvodnice R2'!Oblast_tisku</vt:lpstr>
      <vt:lpstr>'Rozvodnice R3 '!Oblast_tisku</vt:lpstr>
      <vt:lpstr>'Rozvodnice RH'!Oblast_tisku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2025-01-24T10:34:45Z</dcterms:modified>
</cp:coreProperties>
</file>